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7485" tabRatio="756" firstSheet="2" activeTab="2"/>
  </bookViews>
  <sheets>
    <sheet name="Титульный лист" sheetId="1" r:id="rId1"/>
    <sheet name="Пояснительная записка" sheetId="2" r:id="rId2"/>
    <sheet name="Перечень кабинетов" sheetId="3" r:id="rId3"/>
    <sheet name="План учебного процесса " sheetId="4" r:id="rId4"/>
    <sheet name="Сводные данныепо бюджету " sheetId="5" r:id="rId5"/>
    <sheet name="Календарный учебный график" sheetId="6" r:id="rId6"/>
  </sheets>
  <definedNames>
    <definedName name="_xlnm.Print_Area" localSheetId="2">'Перечень кабинетов'!$A$1:$G$50</definedName>
    <definedName name="_xlnm.Print_Area" localSheetId="3">'План учебного процесса '!$A$1:$AE$90</definedName>
    <definedName name="_xlnm.Print_Area" localSheetId="4">'Сводные данныепо бюджету '!$A$1:$J$40</definedName>
    <definedName name="_xlnm.Print_Area" localSheetId="0">'Титульный лист'!$A$1:$BV$65</definedName>
  </definedNames>
  <calcPr fullCalcOnLoad="1"/>
</workbook>
</file>

<file path=xl/sharedStrings.xml><?xml version="1.0" encoding="utf-8"?>
<sst xmlns="http://schemas.openxmlformats.org/spreadsheetml/2006/main" count="404" uniqueCount="309">
  <si>
    <t xml:space="preserve"> </t>
  </si>
  <si>
    <t>по профилю специальности</t>
  </si>
  <si>
    <t>III. УЧЕБНЫЙ ПЛАН</t>
  </si>
  <si>
    <t>Индекс</t>
  </si>
  <si>
    <t>Наименование циклов, дисциплин, профессиональных модулей, МДК, практик</t>
  </si>
  <si>
    <t>Формы промежуточно аттестации   Nз/Nдз/Nэ</t>
  </si>
  <si>
    <t>Кол-во  контр.  работ</t>
  </si>
  <si>
    <t>Максимальная учебная нагрузка студента (час.)</t>
  </si>
  <si>
    <t>Самостоятельная учебная нагрузка  студента (час.)</t>
  </si>
  <si>
    <t>Обязательная учебная нагрузка (час)</t>
  </si>
  <si>
    <t>Всего занятий</t>
  </si>
  <si>
    <t>в том числе</t>
  </si>
  <si>
    <t>занятия на уроках</t>
  </si>
  <si>
    <t>лабор.и практ. занятия</t>
  </si>
  <si>
    <t>курсовой проект (работа)</t>
  </si>
  <si>
    <t>Иностранный язык</t>
  </si>
  <si>
    <t>История</t>
  </si>
  <si>
    <t>Физическая культура</t>
  </si>
  <si>
    <t xml:space="preserve">Математика </t>
  </si>
  <si>
    <t>ОГСЭ.00</t>
  </si>
  <si>
    <t>Общий гуманитарный и социально-экономический цикл</t>
  </si>
  <si>
    <t>ОГ СЭ. 01</t>
  </si>
  <si>
    <t>Основы философии</t>
  </si>
  <si>
    <t>ОГСЭ .02</t>
  </si>
  <si>
    <t>ЕН.00</t>
  </si>
  <si>
    <t>ЕН.О1</t>
  </si>
  <si>
    <t>ЕН.О2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</si>
  <si>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</si>
  <si>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</si>
  <si>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</si>
  <si>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</si>
  <si>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</si>
  <si>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</si>
  <si>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</si>
  <si>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</si>
  <si>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</si>
  <si>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</si>
  <si>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</si>
  <si>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</si>
  <si>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</si>
  <si>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</si>
  <si>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ОП.10</t>
  </si>
  <si>
    <t>Профессиональные модули</t>
  </si>
  <si>
    <t>МДК.01.01</t>
  </si>
  <si>
    <t>Учебная практика</t>
  </si>
  <si>
    <t>Производственнаяя практика</t>
  </si>
  <si>
    <t>ПМ.02</t>
  </si>
  <si>
    <t>МДК.02.01</t>
  </si>
  <si>
    <t>ПМ.03</t>
  </si>
  <si>
    <t>МДК.03.01</t>
  </si>
  <si>
    <t xml:space="preserve">Всего </t>
  </si>
  <si>
    <t>Проверка часов в неделю</t>
  </si>
  <si>
    <t>Лаборатории</t>
  </si>
  <si>
    <t>Спортивный комплекс</t>
  </si>
  <si>
    <t>Дисциплин и МДК</t>
  </si>
  <si>
    <t>Дифф. зачетов</t>
  </si>
  <si>
    <t>Зачетов</t>
  </si>
  <si>
    <t>Распределение по семестрам</t>
  </si>
  <si>
    <t>экзамен</t>
  </si>
  <si>
    <t>зачет</t>
  </si>
  <si>
    <t>дифф. зачет</t>
  </si>
  <si>
    <t>"Дз"</t>
  </si>
  <si>
    <t>"Э"</t>
  </si>
  <si>
    <t>Государственная (итоговая ) аттестация</t>
  </si>
  <si>
    <t>1. Программа базовой подготовки</t>
  </si>
  <si>
    <t>1.1 Дипломный проект (работа)</t>
  </si>
  <si>
    <t>в т.ч.лабор.и практ. занятия</t>
  </si>
  <si>
    <t>Бухгалтерский учет</t>
  </si>
  <si>
    <t>Правовое обеспечение профессиональной деятеьности</t>
  </si>
  <si>
    <t>Документационное обеспечение управления</t>
  </si>
  <si>
    <t>ПМ.01</t>
  </si>
  <si>
    <t>МДК.01.02</t>
  </si>
  <si>
    <t>МДК.01.03</t>
  </si>
  <si>
    <t xml:space="preserve"> Производственнаяя практика</t>
  </si>
  <si>
    <t>МДК.02.02</t>
  </si>
  <si>
    <t>МДК.02.03</t>
  </si>
  <si>
    <t>Стандартизация, метрология  и подтверждение соответсвия</t>
  </si>
  <si>
    <t>преддипломная</t>
  </si>
  <si>
    <t>1. Сводные данные по бюджету времени</t>
  </si>
  <si>
    <t>Курсы</t>
  </si>
  <si>
    <t>Обучение по дисциплами междисциплинарным курсам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</si>
  <si>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</si>
  <si>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</si>
  <si>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</si>
  <si>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</si>
  <si>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</si>
  <si>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I курс</t>
  </si>
  <si>
    <t>II курс</t>
  </si>
  <si>
    <t>III курс</t>
  </si>
  <si>
    <t>Всего</t>
  </si>
  <si>
    <t>Утверждаю:</t>
  </si>
  <si>
    <t>УЧЕБНЫЙ  ПЛАН</t>
  </si>
  <si>
    <t>основной профессиональной образовательной программы</t>
  </si>
  <si>
    <t>по программе базовой подготовки</t>
  </si>
  <si>
    <t>Форма обучения- очная</t>
  </si>
  <si>
    <t>профиль получаемого профессионального</t>
  </si>
  <si>
    <t>Нормативный срок обучения - 2г.и 10мес.</t>
  </si>
  <si>
    <t>образования социально-экономический</t>
  </si>
  <si>
    <t>1 курс</t>
  </si>
  <si>
    <t>2  курс</t>
  </si>
  <si>
    <t>3 курс</t>
  </si>
  <si>
    <t>ОГСЭ. 03</t>
  </si>
  <si>
    <t>ОГСЭ .04</t>
  </si>
  <si>
    <t>Математический и общий естественно-научный цикл</t>
  </si>
  <si>
    <t>Экономика организации</t>
  </si>
  <si>
    <t>ПМ.00</t>
  </si>
  <si>
    <t>1  семестр          16 недель</t>
  </si>
  <si>
    <t>"-"</t>
  </si>
  <si>
    <t>3. Перечень кабинетов, лабораторий, мастерских и др. для подготовки по специальности СПО</t>
  </si>
  <si>
    <t>№</t>
  </si>
  <si>
    <t xml:space="preserve">Наименование                        </t>
  </si>
  <si>
    <t>Иностранного языка</t>
  </si>
  <si>
    <t>Бухгалтерского учета</t>
  </si>
  <si>
    <t>Спортивный зал</t>
  </si>
  <si>
    <t>Залы:</t>
  </si>
  <si>
    <t>Актовый зал.</t>
  </si>
  <si>
    <t>Правового обеспечения профессиональной деятельности</t>
  </si>
  <si>
    <t>Маркетинга</t>
  </si>
  <si>
    <t>Документационного обеспечения управления</t>
  </si>
  <si>
    <t xml:space="preserve">Безопасности жизнедеятельности  </t>
  </si>
  <si>
    <t>часы нераспределенные</t>
  </si>
  <si>
    <t>аграрный колледж"</t>
  </si>
  <si>
    <t>_____________________ Т.Н.Кузнецова</t>
  </si>
  <si>
    <t>"Красноуфимский аграрный колледж"</t>
  </si>
  <si>
    <t>Квалификация: менеджер по продажам</t>
  </si>
  <si>
    <t>на базе основного общего образования</t>
  </si>
  <si>
    <t>Дз</t>
  </si>
  <si>
    <t>Э/Э</t>
  </si>
  <si>
    <t xml:space="preserve">2 семестр       23 недели </t>
  </si>
  <si>
    <t>Информационные технологии в профессиональной деятельности</t>
  </si>
  <si>
    <t>Статисика</t>
  </si>
  <si>
    <t>Менеджмент по отраслям</t>
  </si>
  <si>
    <t>Логистика</t>
  </si>
  <si>
    <t>Основы экономической теории</t>
  </si>
  <si>
    <t>Организация и управление торгово-сбытовой деятельностью</t>
  </si>
  <si>
    <t>Организация коммерцеской деятельности</t>
  </si>
  <si>
    <t>Техничесческое оснащение торговых организаций и охрана труда</t>
  </si>
  <si>
    <t>Организация торговли</t>
  </si>
  <si>
    <t xml:space="preserve">Организация и проведение экономической и маркетинговой деятельности </t>
  </si>
  <si>
    <t>Финансы налоги и налогообложение</t>
  </si>
  <si>
    <t>Анализ финансово-хозяйственной деятельности</t>
  </si>
  <si>
    <t>Маркетинг</t>
  </si>
  <si>
    <t>Управление ассортиментом, оценка качества и обеспечение сохраняемости товаров</t>
  </si>
  <si>
    <t>Теоретические основы товароведения</t>
  </si>
  <si>
    <t>УП 03.02.</t>
  </si>
  <si>
    <t>ПП 03.02.</t>
  </si>
  <si>
    <t>МДК 03.02.</t>
  </si>
  <si>
    <t>Товароведение продовольственных и непродовольственных товаров</t>
  </si>
  <si>
    <t>Выполнение работ по одной или нескольким профессиям рабочих, должностям служащих</t>
  </si>
  <si>
    <t>УП 04.01.</t>
  </si>
  <si>
    <t>По рабочей профессии продавец</t>
  </si>
  <si>
    <t>ПП 04.01.</t>
  </si>
  <si>
    <t>Технологическая практика по профилю специальности</t>
  </si>
  <si>
    <t>Математики</t>
  </si>
  <si>
    <t>Экономики организации</t>
  </si>
  <si>
    <t>Статистики</t>
  </si>
  <si>
    <t>Менеджмента</t>
  </si>
  <si>
    <t>Финансов, налогов и налогообложерия</t>
  </si>
  <si>
    <t>Стандартизация, метрологии и подтверждения соответствия</t>
  </si>
  <si>
    <t>Организации комерческой деятельности и логистики</t>
  </si>
  <si>
    <t>Междисциплинарных курсов</t>
  </si>
  <si>
    <t>Информационных технологий в профессиональной деятельности</t>
  </si>
  <si>
    <t>Технологического оснащения торговых организаций и охраны труда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</si>
  <si>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</si>
  <si>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</si>
  <si>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</si>
  <si>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Социально-экономических дисциплин</t>
  </si>
  <si>
    <t>"З/Дз"</t>
  </si>
  <si>
    <t>3</t>
  </si>
  <si>
    <t>"З"</t>
  </si>
  <si>
    <r>
      <t>Консультации</t>
    </r>
    <r>
      <rPr>
        <sz val="11"/>
        <rFont val="Times New Roman"/>
        <family val="1"/>
      </rPr>
      <t xml:space="preserve"> на учебную группу по 100 часов в год (всего 300 часов)</t>
    </r>
  </si>
  <si>
    <t>ПМ 04</t>
  </si>
  <si>
    <t>УП.01.01</t>
  </si>
  <si>
    <t>ПП.01.01</t>
  </si>
  <si>
    <t>УП.01.02</t>
  </si>
  <si>
    <t>ПП.01.02</t>
  </si>
  <si>
    <t>УП.01.03</t>
  </si>
  <si>
    <t>ПП.01.03</t>
  </si>
  <si>
    <t>УП.02.01</t>
  </si>
  <si>
    <t>УП.02.02</t>
  </si>
  <si>
    <t>УП.02.03</t>
  </si>
  <si>
    <t>УП 03.01.</t>
  </si>
  <si>
    <t>ПП 03.01.</t>
  </si>
  <si>
    <t>ПДП</t>
  </si>
  <si>
    <t>Преддипломная практика, в неделях</t>
  </si>
  <si>
    <t>ГИА</t>
  </si>
  <si>
    <t>Гасударственная итоговая атестация, в неделях</t>
  </si>
  <si>
    <t>"-  / З"</t>
  </si>
  <si>
    <t>Курсовая</t>
  </si>
  <si>
    <t>"-/ - / 1"</t>
  </si>
  <si>
    <t>Защита дипломного проекта (работы) с 14 июня по 28 июня (всего 2 недели)</t>
  </si>
  <si>
    <t>Выполнение дипломного проекта (работы) с 18 мая по 13 июня (всего 4 недели)</t>
  </si>
  <si>
    <t>Учебных практик</t>
  </si>
  <si>
    <t>Производственных практик</t>
  </si>
  <si>
    <t>" - /-"</t>
  </si>
  <si>
    <t>"-/Дз"</t>
  </si>
  <si>
    <t>"- / 1/1"</t>
  </si>
  <si>
    <t>"З/Дз/З/Дз"</t>
  </si>
  <si>
    <t>"З/З/З/Дз"</t>
  </si>
  <si>
    <t xml:space="preserve"> "1/ 1 /1"</t>
  </si>
  <si>
    <t>Экзаменов(в сесси)</t>
  </si>
  <si>
    <t>"1 / 4/4"</t>
  </si>
  <si>
    <t>"1/ 0 /1"</t>
  </si>
  <si>
    <t>"5/ 5/ 8"</t>
  </si>
  <si>
    <t>МДК01.04</t>
  </si>
  <si>
    <t>Бизнес планирование</t>
  </si>
  <si>
    <t xml:space="preserve">4  семестр        19,5(+4,5 п) недель     </t>
  </si>
  <si>
    <t xml:space="preserve">  Свердловской области</t>
  </si>
  <si>
    <t>подготовки специалистов среднего звена</t>
  </si>
  <si>
    <t>по специальности  профессионального образования</t>
  </si>
  <si>
    <t xml:space="preserve">5  семестр           15(+1п)  недель </t>
  </si>
  <si>
    <t>38.02.04 Коммерция (по отраслям)</t>
  </si>
  <si>
    <t>30.02.04 Коммерция (по отраслям)</t>
  </si>
  <si>
    <t xml:space="preserve">6  семестр     9  (+ 9п) недель </t>
  </si>
  <si>
    <t>3 семестр          15,5 недель</t>
  </si>
  <si>
    <t>ПП.02</t>
  </si>
  <si>
    <t>Астрономия</t>
  </si>
  <si>
    <t>Введение в специальность</t>
  </si>
  <si>
    <t>МДК.02.04</t>
  </si>
  <si>
    <t>Основы финансовой грамотности</t>
  </si>
  <si>
    <t>"дз"</t>
  </si>
  <si>
    <t xml:space="preserve"> "3/ 5 /0"</t>
  </si>
  <si>
    <t xml:space="preserve">Директор ГАПОУ  СО"Красноуфимский </t>
  </si>
  <si>
    <t xml:space="preserve">государственного автономного профессионального образовательного учреждения </t>
  </si>
  <si>
    <t>Основы безопасности жизнедеятельности</t>
  </si>
  <si>
    <t>Учебная практика 5х36=</t>
  </si>
  <si>
    <t>По учебному плану</t>
  </si>
  <si>
    <t>Семестровые часы 98х36=</t>
  </si>
  <si>
    <t xml:space="preserve">ФГОС </t>
  </si>
  <si>
    <t>Обязательная часть</t>
  </si>
  <si>
    <t>Пр практика 5х36=</t>
  </si>
  <si>
    <t>Вариативная часть</t>
  </si>
  <si>
    <t>Обязательная учебная нагрузка</t>
  </si>
  <si>
    <t>Всего часов обучения</t>
  </si>
  <si>
    <t>Преддипломная практика 4х36=</t>
  </si>
  <si>
    <t>1 курс обучения</t>
  </si>
  <si>
    <t>Промежуточная атестация 5х36=</t>
  </si>
  <si>
    <t>Семестровые часы</t>
  </si>
  <si>
    <t>ГИА 6х36=</t>
  </si>
  <si>
    <t>Учебна  Пр  практика</t>
  </si>
  <si>
    <t>Обязательна учебная нагрузка</t>
  </si>
  <si>
    <t>Промежуточная атестация 3+2х36=</t>
  </si>
  <si>
    <t>Максимальная учебная нагрузка</t>
  </si>
  <si>
    <t>Максимальная учебная нагрузка 1курс</t>
  </si>
  <si>
    <t>Физческая культура</t>
  </si>
  <si>
    <t>"01" сентября 2021г.</t>
  </si>
  <si>
    <t xml:space="preserve">Русский язык </t>
  </si>
  <si>
    <t>Литература</t>
  </si>
  <si>
    <t>У. 00</t>
  </si>
  <si>
    <t>"4/ 3 / 4"</t>
  </si>
  <si>
    <t>"3 /1/1"</t>
  </si>
  <si>
    <t>"2/4/4"</t>
  </si>
  <si>
    <t>Общие для изучения предметы</t>
  </si>
  <si>
    <t>О. 00</t>
  </si>
  <si>
    <t>О. 01</t>
  </si>
  <si>
    <t>О.02</t>
  </si>
  <si>
    <t>О. 03</t>
  </si>
  <si>
    <t>О. 04</t>
  </si>
  <si>
    <t>О. 05</t>
  </si>
  <si>
    <t>О. 06</t>
  </si>
  <si>
    <t>О. 07</t>
  </si>
  <si>
    <t>О. 08</t>
  </si>
  <si>
    <t>Учебные предметы по выбору</t>
  </si>
  <si>
    <t>УП. 01</t>
  </si>
  <si>
    <t>УП. 02</t>
  </si>
  <si>
    <t>УП. 03</t>
  </si>
  <si>
    <t>"-/4/-"</t>
  </si>
  <si>
    <t>З/З</t>
  </si>
  <si>
    <t>ДЗ</t>
  </si>
  <si>
    <t>"Э/Э"</t>
  </si>
  <si>
    <t>Математика(у)</t>
  </si>
  <si>
    <t>География(у)</t>
  </si>
  <si>
    <t>Экономика(у)</t>
  </si>
  <si>
    <t>Родная литература</t>
  </si>
  <si>
    <t>ДВ.01</t>
  </si>
  <si>
    <t>"11/21/13"</t>
  </si>
  <si>
    <t>Заведующая отделением __________О.И. Просвирова</t>
  </si>
  <si>
    <t>Сборы</t>
  </si>
  <si>
    <t>С</t>
  </si>
  <si>
    <t>Защита выпускной квал. работы</t>
  </si>
  <si>
    <t>Подготовка выпускной квал. работы</t>
  </si>
  <si>
    <t>Преддип практика</t>
  </si>
  <si>
    <t>практика ПП</t>
  </si>
  <si>
    <t>практика УП</t>
  </si>
  <si>
    <t xml:space="preserve"> Учебный процесс</t>
  </si>
  <si>
    <t>31 К</t>
  </si>
  <si>
    <t>38.02.04</t>
  </si>
  <si>
    <t>19,5</t>
  </si>
  <si>
    <t>21 К</t>
  </si>
  <si>
    <t>11 К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</si>
  <si>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</si>
  <si>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</si>
  <si>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</si>
  <si>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</si>
  <si>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</si>
  <si>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</si>
  <si>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</si>
  <si>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</si>
  <si>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</si>
  <si>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</si>
  <si>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</si>
  <si>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</si>
  <si>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Группа</t>
  </si>
  <si>
    <t>Специальность</t>
  </si>
  <si>
    <t>Курс</t>
  </si>
  <si>
    <t>Коммерция (по отраслям)</t>
  </si>
  <si>
    <t>__________ Т.Н. Кузнецова</t>
  </si>
  <si>
    <t>Календарный учебный график на 2021-2024г.</t>
  </si>
  <si>
    <t>"Утверждаю"
Директор КАК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</si>
</sst>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8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Arial Cyr"/>
      <family val="2"/>
    </font>
    <font>
      <sz val="7.5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2"/>
    </font>
    <font>
      <sz val="14"/>
      <name val="Arial Cyr"/>
      <family val="2"/>
    </font>
    <font>
      <b/>
      <i/>
      <sz val="11"/>
      <color indexed="12"/>
      <name val="Arial Cyr"/>
      <family val="2"/>
    </font>
    <font>
      <b/>
      <sz val="10"/>
      <color indexed="10"/>
      <name val="Arial Cyr"/>
      <family val="2"/>
    </font>
    <font>
      <i/>
      <sz val="11"/>
      <color indexed="12"/>
      <name val="Arial Cyr"/>
      <family val="2"/>
    </font>
    <font>
      <sz val="11"/>
      <color indexed="10"/>
      <name val="Arial"/>
      <family val="2"/>
    </font>
    <font>
      <b/>
      <sz val="11"/>
      <color indexed="10"/>
      <name val="Arial Cyr"/>
      <family val="2"/>
    </font>
    <font>
      <sz val="7"/>
      <color indexed="10"/>
      <name val="Arial Cyr"/>
      <family val="2"/>
    </font>
    <font>
      <b/>
      <sz val="8"/>
      <name val="Arial Cyr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color indexed="12"/>
      <name val="Arial Cyr"/>
      <family val="2"/>
    </font>
    <font>
      <sz val="12"/>
      <color indexed="10"/>
      <name val="Arial Cyr"/>
      <family val="2"/>
    </font>
    <font>
      <b/>
      <sz val="12"/>
      <color indexed="12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b/>
      <sz val="10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2"/>
    </font>
    <font>
      <sz val="16"/>
      <name val="Arial Cyr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b/>
      <sz val="16"/>
      <name val="Arial Cyr"/>
      <family val="2"/>
    </font>
    <font>
      <b/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 Cyr"/>
      <family val="2"/>
    </font>
    <font>
      <sz val="10"/>
      <color indexed="10"/>
      <name val="Arial Cyr"/>
      <family val="2"/>
    </font>
    <font>
      <b/>
      <sz val="11"/>
      <color indexed="10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color indexed="9"/>
      <name val="Arial Cyr"/>
      <family val="2"/>
    </font>
    <font>
      <sz val="12"/>
      <name val="Times New Roman"/>
      <family val="1"/>
    </font>
    <font>
      <i/>
      <sz val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6"/>
      <color indexed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35"/>
      <name val="Arial"/>
      <family val="2"/>
    </font>
    <font>
      <i/>
      <sz val="15"/>
      <name val="Arial"/>
      <family val="2"/>
    </font>
    <font>
      <b/>
      <i/>
      <sz val="30"/>
      <name val="Arial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Vertical">
        <fgColor indexed="9"/>
        <bgColor indexed="17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2" tint="-0.7499799728393555"/>
        <bgColor indexed="64"/>
      </patternFill>
    </fill>
  </fills>
  <borders count="2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medium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48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9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2" fillId="0" borderId="14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36" fillId="0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1" fontId="3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3" fillId="0" borderId="14" xfId="0" applyFont="1" applyFill="1" applyBorder="1" applyAlignment="1">
      <alignment horizontal="center" vertical="top"/>
    </xf>
    <xf numFmtId="0" fontId="22" fillId="0" borderId="14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/>
    </xf>
    <xf numFmtId="0" fontId="37" fillId="0" borderId="0" xfId="0" applyFont="1" applyAlignment="1">
      <alignment/>
    </xf>
    <xf numFmtId="0" fontId="22" fillId="7" borderId="14" xfId="0" applyFont="1" applyFill="1" applyBorder="1" applyAlignment="1">
      <alignment horizontal="center" vertical="top"/>
    </xf>
    <xf numFmtId="0" fontId="22" fillId="7" borderId="0" xfId="0" applyFont="1" applyFill="1" applyBorder="1" applyAlignment="1">
      <alignment horizontal="center" vertical="top"/>
    </xf>
    <xf numFmtId="1" fontId="36" fillId="7" borderId="0" xfId="0" applyNumberFormat="1" applyFont="1" applyFill="1" applyBorder="1" applyAlignment="1">
      <alignment horizontal="center" vertical="top" wrapText="1"/>
    </xf>
    <xf numFmtId="0" fontId="23" fillId="7" borderId="0" xfId="0" applyFont="1" applyFill="1" applyBorder="1" applyAlignment="1">
      <alignment horizontal="center"/>
    </xf>
    <xf numFmtId="2" fontId="23" fillId="7" borderId="0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23" fillId="0" borderId="0" xfId="0" applyFont="1" applyFill="1" applyBorder="1" applyAlignment="1">
      <alignment horizontal="center" vertical="top"/>
    </xf>
    <xf numFmtId="1" fontId="38" fillId="0" borderId="0" xfId="0" applyNumberFormat="1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/>
    </xf>
    <xf numFmtId="0" fontId="22" fillId="24" borderId="14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1" fillId="0" borderId="0" xfId="0" applyFont="1" applyAlignment="1">
      <alignment/>
    </xf>
    <xf numFmtId="1" fontId="26" fillId="0" borderId="0" xfId="0" applyNumberFormat="1" applyFont="1" applyAlignment="1">
      <alignment/>
    </xf>
    <xf numFmtId="0" fontId="32" fillId="24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3" fillId="24" borderId="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" fontId="37" fillId="0" borderId="0" xfId="0" applyNumberFormat="1" applyFont="1" applyBorder="1" applyAlignment="1">
      <alignment horizontal="center" vertical="center"/>
    </xf>
    <xf numFmtId="1" fontId="33" fillId="24" borderId="0" xfId="0" applyNumberFormat="1" applyFont="1" applyFill="1" applyBorder="1" applyAlignment="1">
      <alignment horizontal="center" vertical="top" wrapText="1"/>
    </xf>
    <xf numFmtId="0" fontId="32" fillId="24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top" wrapText="1"/>
    </xf>
    <xf numFmtId="2" fontId="35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" fontId="45" fillId="0" borderId="0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" fontId="44" fillId="0" borderId="14" xfId="0" applyNumberFormat="1" applyFont="1" applyFill="1" applyBorder="1" applyAlignment="1">
      <alignment horizontal="center" vertical="top"/>
    </xf>
    <xf numFmtId="1" fontId="44" fillId="0" borderId="0" xfId="0" applyNumberFormat="1" applyFont="1" applyFill="1" applyBorder="1" applyAlignment="1">
      <alignment horizontal="center" vertical="top"/>
    </xf>
    <xf numFmtId="2" fontId="4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5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center" vertical="top" wrapText="1"/>
    </xf>
    <xf numFmtId="174" fontId="19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 vertical="top" wrapText="1"/>
    </xf>
    <xf numFmtId="0" fontId="44" fillId="22" borderId="18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32" fillId="0" borderId="20" xfId="0" applyFont="1" applyFill="1" applyBorder="1" applyAlignment="1">
      <alignment horizontal="left" vertical="top" wrapText="1"/>
    </xf>
    <xf numFmtId="0" fontId="28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21" xfId="0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 horizontal="center" wrapText="1"/>
    </xf>
    <xf numFmtId="0" fontId="53" fillId="0" borderId="23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4" fillId="0" borderId="0" xfId="0" applyFont="1" applyAlignment="1">
      <alignment/>
    </xf>
    <xf numFmtId="0" fontId="51" fillId="0" borderId="0" xfId="0" applyFont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0" borderId="0" xfId="0" applyFont="1" applyAlignment="1">
      <alignment horizontal="right"/>
    </xf>
    <xf numFmtId="0" fontId="53" fillId="0" borderId="24" xfId="0" applyFont="1" applyBorder="1" applyAlignment="1">
      <alignment/>
    </xf>
    <xf numFmtId="0" fontId="53" fillId="0" borderId="25" xfId="0" applyFont="1" applyBorder="1" applyAlignment="1">
      <alignment/>
    </xf>
    <xf numFmtId="0" fontId="25" fillId="22" borderId="20" xfId="0" applyFont="1" applyFill="1" applyBorder="1" applyAlignment="1">
      <alignment horizontal="left" vertical="center" wrapText="1"/>
    </xf>
    <xf numFmtId="1" fontId="25" fillId="0" borderId="14" xfId="0" applyNumberFormat="1" applyFont="1" applyFill="1" applyBorder="1" applyAlignment="1">
      <alignment horizontal="center" vertical="top"/>
    </xf>
    <xf numFmtId="1" fontId="25" fillId="0" borderId="0" xfId="0" applyNumberFormat="1" applyFont="1" applyFill="1" applyBorder="1" applyAlignment="1">
      <alignment horizontal="center" vertical="top"/>
    </xf>
    <xf numFmtId="1" fontId="47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/>
    </xf>
    <xf numFmtId="2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8" fillId="0" borderId="26" xfId="0" applyFont="1" applyBorder="1" applyAlignment="1">
      <alignment horizontal="center" vertical="top" textRotation="90" wrapText="1"/>
    </xf>
    <xf numFmtId="0" fontId="28" fillId="0" borderId="27" xfId="0" applyFont="1" applyBorder="1" applyAlignment="1">
      <alignment horizontal="center" vertical="top" textRotation="90" wrapText="1"/>
    </xf>
    <xf numFmtId="0" fontId="28" fillId="0" borderId="28" xfId="0" applyFont="1" applyBorder="1" applyAlignment="1">
      <alignment vertical="top" textRotation="90" wrapText="1"/>
    </xf>
    <xf numFmtId="0" fontId="28" fillId="0" borderId="29" xfId="0" applyFont="1" applyBorder="1" applyAlignment="1">
      <alignment vertical="top" textRotation="90" wrapText="1"/>
    </xf>
    <xf numFmtId="0" fontId="28" fillId="0" borderId="30" xfId="0" applyFont="1" applyBorder="1" applyAlignment="1">
      <alignment vertical="top" textRotation="90" wrapText="1"/>
    </xf>
    <xf numFmtId="0" fontId="28" fillId="0" borderId="31" xfId="0" applyFont="1" applyBorder="1" applyAlignment="1">
      <alignment vertical="top" textRotation="90" wrapText="1"/>
    </xf>
    <xf numFmtId="0" fontId="32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7" fillId="24" borderId="25" xfId="0" applyFont="1" applyFill="1" applyBorder="1" applyAlignment="1">
      <alignment horizontal="center" vertical="center" wrapText="1"/>
    </xf>
    <xf numFmtId="0" fontId="27" fillId="24" borderId="36" xfId="0" applyFont="1" applyFill="1" applyBorder="1" applyAlignment="1">
      <alignment horizontal="center" vertical="center" wrapText="1"/>
    </xf>
    <xf numFmtId="0" fontId="27" fillId="24" borderId="37" xfId="0" applyFont="1" applyFill="1" applyBorder="1" applyAlignment="1">
      <alignment horizontal="center" vertical="center" wrapText="1"/>
    </xf>
    <xf numFmtId="0" fontId="27" fillId="24" borderId="38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29" fillId="24" borderId="43" xfId="0" applyFont="1" applyFill="1" applyBorder="1" applyAlignment="1">
      <alignment horizontal="center" vertical="top" textRotation="89" wrapText="1"/>
    </xf>
    <xf numFmtId="0" fontId="29" fillId="24" borderId="44" xfId="0" applyFont="1" applyFill="1" applyBorder="1" applyAlignment="1">
      <alignment horizontal="center" vertical="top" textRotation="90" wrapText="1"/>
    </xf>
    <xf numFmtId="0" fontId="50" fillId="0" borderId="45" xfId="0" applyFont="1" applyFill="1" applyBorder="1" applyAlignment="1">
      <alignment horizontal="center" vertical="top" textRotation="88" wrapText="1"/>
    </xf>
    <xf numFmtId="0" fontId="50" fillId="0" borderId="28" xfId="0" applyFont="1" applyBorder="1" applyAlignment="1">
      <alignment horizontal="center" vertical="top" textRotation="90" wrapText="1"/>
    </xf>
    <xf numFmtId="0" fontId="50" fillId="0" borderId="45" xfId="0" applyFont="1" applyBorder="1" applyAlignment="1">
      <alignment horizontal="center" vertical="top" textRotation="90" wrapText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35" fillId="0" borderId="18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8" fillId="0" borderId="23" xfId="0" applyFont="1" applyFill="1" applyBorder="1" applyAlignment="1">
      <alignment horizontal="center" vertical="top"/>
    </xf>
    <xf numFmtId="0" fontId="58" fillId="0" borderId="23" xfId="0" applyFont="1" applyFill="1" applyBorder="1" applyAlignment="1">
      <alignment horizontal="center" vertical="top" wrapText="1"/>
    </xf>
    <xf numFmtId="0" fontId="58" fillId="0" borderId="23" xfId="0" applyFont="1" applyFill="1" applyBorder="1" applyAlignment="1">
      <alignment vertical="center"/>
    </xf>
    <xf numFmtId="0" fontId="58" fillId="0" borderId="46" xfId="0" applyFont="1" applyFill="1" applyBorder="1" applyAlignment="1">
      <alignment horizontal="center"/>
    </xf>
    <xf numFmtId="0" fontId="58" fillId="0" borderId="46" xfId="0" applyFont="1" applyFill="1" applyBorder="1" applyAlignment="1">
      <alignment vertical="center"/>
    </xf>
    <xf numFmtId="0" fontId="58" fillId="0" borderId="47" xfId="0" applyFont="1" applyFill="1" applyBorder="1" applyAlignment="1">
      <alignment vertical="center"/>
    </xf>
    <xf numFmtId="0" fontId="58" fillId="0" borderId="48" xfId="0" applyFont="1" applyFill="1" applyBorder="1" applyAlignment="1">
      <alignment vertical="center"/>
    </xf>
    <xf numFmtId="0" fontId="58" fillId="0" borderId="46" xfId="0" applyFont="1" applyFill="1" applyBorder="1" applyAlignment="1">
      <alignment/>
    </xf>
    <xf numFmtId="0" fontId="58" fillId="0" borderId="23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56" fillId="0" borderId="23" xfId="0" applyFont="1" applyFill="1" applyBorder="1" applyAlignment="1">
      <alignment horizontal="center" vertical="top"/>
    </xf>
    <xf numFmtId="0" fontId="56" fillId="0" borderId="23" xfId="0" applyFont="1" applyFill="1" applyBorder="1" applyAlignment="1">
      <alignment horizontal="center"/>
    </xf>
    <xf numFmtId="0" fontId="58" fillId="0" borderId="23" xfId="0" applyFont="1" applyFill="1" applyBorder="1" applyAlignment="1">
      <alignment/>
    </xf>
    <xf numFmtId="0" fontId="56" fillId="0" borderId="46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justify" vertical="top"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horizontal="justify" vertical="top" wrapText="1"/>
    </xf>
    <xf numFmtId="0" fontId="55" fillId="0" borderId="0" xfId="0" applyFont="1" applyAlignment="1">
      <alignment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23" xfId="0" applyFont="1" applyFill="1" applyBorder="1" applyAlignment="1">
      <alignment horizontal="left" vertical="top"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/>
    </xf>
    <xf numFmtId="0" fontId="56" fillId="0" borderId="0" xfId="0" applyFont="1" applyFill="1" applyAlignment="1">
      <alignment horizontal="center" wrapText="1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 horizontal="justify"/>
    </xf>
    <xf numFmtId="0" fontId="39" fillId="0" borderId="49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right" vertical="top" wrapText="1"/>
    </xf>
    <xf numFmtId="0" fontId="40" fillId="0" borderId="50" xfId="0" applyFont="1" applyFill="1" applyBorder="1" applyAlignment="1">
      <alignment horizontal="center" vertical="top" wrapText="1"/>
    </xf>
    <xf numFmtId="0" fontId="40" fillId="0" borderId="51" xfId="0" applyFont="1" applyFill="1" applyBorder="1" applyAlignment="1">
      <alignment horizontal="center" vertical="top" wrapText="1"/>
    </xf>
    <xf numFmtId="0" fontId="32" fillId="0" borderId="52" xfId="0" applyFont="1" applyFill="1" applyBorder="1" applyAlignment="1">
      <alignment horizontal="left" vertical="top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3" fillId="0" borderId="55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0" fontId="23" fillId="0" borderId="46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1" fontId="40" fillId="0" borderId="23" xfId="0" applyNumberFormat="1" applyFont="1" applyFill="1" applyBorder="1" applyAlignment="1">
      <alignment horizontal="center" vertical="top" wrapText="1"/>
    </xf>
    <xf numFmtId="1" fontId="40" fillId="0" borderId="23" xfId="0" applyNumberFormat="1" applyFont="1" applyBorder="1" applyAlignment="1">
      <alignment horizontal="center" vertical="top" wrapText="1"/>
    </xf>
    <xf numFmtId="0" fontId="62" fillId="0" borderId="23" xfId="0" applyFont="1" applyFill="1" applyBorder="1" applyAlignment="1">
      <alignment horizontal="center" vertical="top"/>
    </xf>
    <xf numFmtId="0" fontId="62" fillId="0" borderId="64" xfId="0" applyFont="1" applyFill="1" applyBorder="1" applyAlignment="1">
      <alignment horizontal="center" vertical="top"/>
    </xf>
    <xf numFmtId="1" fontId="62" fillId="0" borderId="23" xfId="0" applyNumberFormat="1" applyFont="1" applyFill="1" applyBorder="1" applyAlignment="1">
      <alignment horizontal="center" vertical="top"/>
    </xf>
    <xf numFmtId="0" fontId="62" fillId="24" borderId="65" xfId="0" applyFont="1" applyFill="1" applyBorder="1" applyAlignment="1">
      <alignment horizontal="center" vertical="top"/>
    </xf>
    <xf numFmtId="0" fontId="62" fillId="24" borderId="23" xfId="0" applyFont="1" applyFill="1" applyBorder="1" applyAlignment="1">
      <alignment horizontal="center" vertical="top"/>
    </xf>
    <xf numFmtId="0" fontId="62" fillId="24" borderId="66" xfId="0" applyFont="1" applyFill="1" applyBorder="1" applyAlignment="1">
      <alignment horizontal="center" vertical="top"/>
    </xf>
    <xf numFmtId="0" fontId="62" fillId="24" borderId="26" xfId="0" applyFont="1" applyFill="1" applyBorder="1" applyAlignment="1">
      <alignment horizontal="center" vertical="top"/>
    </xf>
    <xf numFmtId="1" fontId="64" fillId="0" borderId="23" xfId="0" applyNumberFormat="1" applyFont="1" applyFill="1" applyBorder="1" applyAlignment="1">
      <alignment horizontal="center" vertical="top" wrapText="1"/>
    </xf>
    <xf numFmtId="1" fontId="39" fillId="0" borderId="23" xfId="0" applyNumberFormat="1" applyFont="1" applyBorder="1" applyAlignment="1">
      <alignment horizontal="center" vertical="top"/>
    </xf>
    <xf numFmtId="0" fontId="39" fillId="0" borderId="23" xfId="0" applyFont="1" applyFill="1" applyBorder="1" applyAlignment="1">
      <alignment horizontal="center" vertical="top"/>
    </xf>
    <xf numFmtId="0" fontId="39" fillId="0" borderId="18" xfId="0" applyFont="1" applyFill="1" applyBorder="1" applyAlignment="1">
      <alignment horizontal="center" vertical="top"/>
    </xf>
    <xf numFmtId="0" fontId="39" fillId="24" borderId="65" xfId="0" applyFont="1" applyFill="1" applyBorder="1" applyAlignment="1">
      <alignment horizontal="center" vertical="top"/>
    </xf>
    <xf numFmtId="0" fontId="39" fillId="24" borderId="23" xfId="0" applyFont="1" applyFill="1" applyBorder="1" applyAlignment="1">
      <alignment horizontal="center" vertical="top"/>
    </xf>
    <xf numFmtId="1" fontId="64" fillId="0" borderId="23" xfId="0" applyNumberFormat="1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/>
    </xf>
    <xf numFmtId="0" fontId="39" fillId="0" borderId="65" xfId="0" applyFont="1" applyBorder="1" applyAlignment="1">
      <alignment horizontal="center" vertical="top"/>
    </xf>
    <xf numFmtId="1" fontId="39" fillId="0" borderId="66" xfId="0" applyNumberFormat="1" applyFont="1" applyBorder="1" applyAlignment="1">
      <alignment horizontal="center" vertical="top"/>
    </xf>
    <xf numFmtId="1" fontId="39" fillId="24" borderId="23" xfId="0" applyNumberFormat="1" applyFont="1" applyFill="1" applyBorder="1" applyAlignment="1">
      <alignment horizontal="center" vertical="top"/>
    </xf>
    <xf numFmtId="0" fontId="39" fillId="24" borderId="18" xfId="0" applyFont="1" applyFill="1" applyBorder="1" applyAlignment="1">
      <alignment horizontal="center" vertical="top"/>
    </xf>
    <xf numFmtId="0" fontId="39" fillId="24" borderId="14" xfId="0" applyFont="1" applyFill="1" applyBorder="1" applyAlignment="1">
      <alignment horizontal="center" vertical="top"/>
    </xf>
    <xf numFmtId="1" fontId="39" fillId="24" borderId="65" xfId="0" applyNumberFormat="1" applyFont="1" applyFill="1" applyBorder="1" applyAlignment="1">
      <alignment horizontal="center" vertical="top"/>
    </xf>
    <xf numFmtId="1" fontId="39" fillId="24" borderId="66" xfId="0" applyNumberFormat="1" applyFont="1" applyFill="1" applyBorder="1" applyAlignment="1">
      <alignment horizontal="center" vertical="top"/>
    </xf>
    <xf numFmtId="0" fontId="39" fillId="0" borderId="65" xfId="0" applyFont="1" applyFill="1" applyBorder="1" applyAlignment="1">
      <alignment horizontal="center" vertical="top"/>
    </xf>
    <xf numFmtId="0" fontId="64" fillId="0" borderId="23" xfId="0" applyFont="1" applyFill="1" applyBorder="1" applyAlignment="1">
      <alignment horizontal="center" vertical="top"/>
    </xf>
    <xf numFmtId="0" fontId="64" fillId="0" borderId="66" xfId="0" applyFont="1" applyFill="1" applyBorder="1" applyAlignment="1">
      <alignment horizontal="center" vertical="top"/>
    </xf>
    <xf numFmtId="0" fontId="64" fillId="0" borderId="64" xfId="0" applyFont="1" applyFill="1" applyBorder="1" applyAlignment="1">
      <alignment horizontal="center" vertical="top"/>
    </xf>
    <xf numFmtId="1" fontId="64" fillId="0" borderId="23" xfId="0" applyNumberFormat="1" applyFont="1" applyFill="1" applyBorder="1" applyAlignment="1">
      <alignment horizontal="center" vertical="top"/>
    </xf>
    <xf numFmtId="0" fontId="63" fillId="24" borderId="65" xfId="0" applyFont="1" applyFill="1" applyBorder="1" applyAlignment="1">
      <alignment horizontal="center" vertical="top"/>
    </xf>
    <xf numFmtId="0" fontId="63" fillId="24" borderId="23" xfId="0" applyFont="1" applyFill="1" applyBorder="1" applyAlignment="1">
      <alignment horizontal="center" vertical="top"/>
    </xf>
    <xf numFmtId="0" fontId="63" fillId="24" borderId="66" xfId="0" applyFont="1" applyFill="1" applyBorder="1" applyAlignment="1">
      <alignment horizontal="center" vertical="top"/>
    </xf>
    <xf numFmtId="0" fontId="64" fillId="0" borderId="65" xfId="0" applyFont="1" applyFill="1" applyBorder="1" applyAlignment="1">
      <alignment horizontal="center" vertical="top"/>
    </xf>
    <xf numFmtId="0" fontId="64" fillId="0" borderId="18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 vertical="top"/>
    </xf>
    <xf numFmtId="0" fontId="40" fillId="0" borderId="66" xfId="0" applyFont="1" applyFill="1" applyBorder="1" applyAlignment="1">
      <alignment horizontal="center" vertical="top"/>
    </xf>
    <xf numFmtId="0" fontId="64" fillId="0" borderId="26" xfId="0" applyFont="1" applyFill="1" applyBorder="1" applyAlignment="1">
      <alignment horizontal="center" vertical="top"/>
    </xf>
    <xf numFmtId="0" fontId="64" fillId="0" borderId="15" xfId="0" applyFont="1" applyFill="1" applyBorder="1" applyAlignment="1">
      <alignment horizontal="center" vertical="top"/>
    </xf>
    <xf numFmtId="0" fontId="64" fillId="0" borderId="27" xfId="0" applyFont="1" applyFill="1" applyBorder="1" applyAlignment="1">
      <alignment horizontal="center" vertical="top"/>
    </xf>
    <xf numFmtId="0" fontId="64" fillId="0" borderId="46" xfId="0" applyFont="1" applyFill="1" applyBorder="1" applyAlignment="1">
      <alignment horizontal="center" vertical="top"/>
    </xf>
    <xf numFmtId="0" fontId="40" fillId="0" borderId="67" xfId="0" applyFont="1" applyFill="1" applyBorder="1" applyAlignment="1">
      <alignment horizontal="center" vertical="top"/>
    </xf>
    <xf numFmtId="0" fontId="64" fillId="0" borderId="23" xfId="0" applyFont="1" applyFill="1" applyBorder="1" applyAlignment="1">
      <alignment horizontal="center" vertical="top"/>
    </xf>
    <xf numFmtId="1" fontId="62" fillId="0" borderId="66" xfId="0" applyNumberFormat="1" applyFont="1" applyFill="1" applyBorder="1" applyAlignment="1">
      <alignment horizontal="center" vertical="top"/>
    </xf>
    <xf numFmtId="0" fontId="64" fillId="24" borderId="23" xfId="0" applyFont="1" applyFill="1" applyBorder="1" applyAlignment="1">
      <alignment horizontal="center" vertical="top"/>
    </xf>
    <xf numFmtId="0" fontId="64" fillId="24" borderId="66" xfId="0" applyFont="1" applyFill="1" applyBorder="1" applyAlignment="1">
      <alignment horizontal="center" vertical="top"/>
    </xf>
    <xf numFmtId="0" fontId="64" fillId="24" borderId="14" xfId="0" applyFont="1" applyFill="1" applyBorder="1" applyAlignment="1">
      <alignment horizontal="center" vertical="top"/>
    </xf>
    <xf numFmtId="0" fontId="63" fillId="0" borderId="68" xfId="0" applyFont="1" applyFill="1" applyBorder="1" applyAlignment="1">
      <alignment horizontal="center" vertical="center" wrapText="1"/>
    </xf>
    <xf numFmtId="0" fontId="64" fillId="0" borderId="69" xfId="0" applyFont="1" applyFill="1" applyBorder="1" applyAlignment="1">
      <alignment horizontal="center" vertical="top"/>
    </xf>
    <xf numFmtId="0" fontId="64" fillId="0" borderId="70" xfId="0" applyFont="1" applyFill="1" applyBorder="1" applyAlignment="1">
      <alignment horizontal="center" vertical="top"/>
    </xf>
    <xf numFmtId="1" fontId="64" fillId="0" borderId="71" xfId="0" applyNumberFormat="1" applyFont="1" applyBorder="1" applyAlignment="1">
      <alignment horizontal="center" vertical="top" wrapText="1"/>
    </xf>
    <xf numFmtId="1" fontId="64" fillId="0" borderId="26" xfId="0" applyNumberFormat="1" applyFont="1" applyFill="1" applyBorder="1" applyAlignment="1">
      <alignment horizontal="center" vertical="top" wrapText="1"/>
    </xf>
    <xf numFmtId="0" fontId="39" fillId="0" borderId="71" xfId="0" applyFont="1" applyFill="1" applyBorder="1" applyAlignment="1">
      <alignment horizontal="center" vertical="top"/>
    </xf>
    <xf numFmtId="0" fontId="39" fillId="0" borderId="26" xfId="0" applyFont="1" applyFill="1" applyBorder="1" applyAlignment="1">
      <alignment horizontal="center" vertical="top"/>
    </xf>
    <xf numFmtId="1" fontId="39" fillId="0" borderId="26" xfId="0" applyNumberFormat="1" applyFont="1" applyFill="1" applyBorder="1" applyAlignment="1">
      <alignment horizontal="center" vertical="top"/>
    </xf>
    <xf numFmtId="1" fontId="39" fillId="0" borderId="70" xfId="0" applyNumberFormat="1" applyFont="1" applyFill="1" applyBorder="1" applyAlignment="1">
      <alignment horizontal="center" vertical="top"/>
    </xf>
    <xf numFmtId="0" fontId="64" fillId="0" borderId="71" xfId="0" applyFont="1" applyFill="1" applyBorder="1" applyAlignment="1">
      <alignment horizontal="center" vertical="top"/>
    </xf>
    <xf numFmtId="0" fontId="64" fillId="0" borderId="72" xfId="0" applyFont="1" applyFill="1" applyBorder="1" applyAlignment="1">
      <alignment horizontal="center" vertical="top"/>
    </xf>
    <xf numFmtId="0" fontId="64" fillId="0" borderId="73" xfId="0" applyFont="1" applyFill="1" applyBorder="1" applyAlignment="1">
      <alignment horizontal="center" vertical="top"/>
    </xf>
    <xf numFmtId="0" fontId="64" fillId="0" borderId="74" xfId="0" applyFont="1" applyFill="1" applyBorder="1" applyAlignment="1">
      <alignment horizontal="center" vertical="top"/>
    </xf>
    <xf numFmtId="0" fontId="64" fillId="0" borderId="75" xfId="0" applyFont="1" applyFill="1" applyBorder="1" applyAlignment="1">
      <alignment horizontal="center" vertical="top"/>
    </xf>
    <xf numFmtId="0" fontId="64" fillId="0" borderId="47" xfId="0" applyFont="1" applyFill="1" applyBorder="1" applyAlignment="1">
      <alignment horizontal="center" vertical="top"/>
    </xf>
    <xf numFmtId="0" fontId="64" fillId="0" borderId="76" xfId="0" applyFont="1" applyFill="1" applyBorder="1" applyAlignment="1">
      <alignment horizontal="center" vertical="top"/>
    </xf>
    <xf numFmtId="0" fontId="64" fillId="0" borderId="13" xfId="0" applyFont="1" applyFill="1" applyBorder="1" applyAlignment="1">
      <alignment horizontal="center" vertical="top"/>
    </xf>
    <xf numFmtId="0" fontId="39" fillId="0" borderId="56" xfId="0" applyFont="1" applyFill="1" applyBorder="1" applyAlignment="1">
      <alignment horizontal="center" vertical="top"/>
    </xf>
    <xf numFmtId="0" fontId="39" fillId="0" borderId="57" xfId="0" applyFont="1" applyFill="1" applyBorder="1" applyAlignment="1">
      <alignment horizontal="center" vertical="top"/>
    </xf>
    <xf numFmtId="1" fontId="39" fillId="0" borderId="57" xfId="0" applyNumberFormat="1" applyFont="1" applyFill="1" applyBorder="1" applyAlignment="1">
      <alignment horizontal="center" vertical="top"/>
    </xf>
    <xf numFmtId="1" fontId="39" fillId="0" borderId="77" xfId="0" applyNumberFormat="1" applyFont="1" applyFill="1" applyBorder="1" applyAlignment="1">
      <alignment horizontal="center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77" xfId="0" applyFont="1" applyFill="1" applyBorder="1" applyAlignment="1">
      <alignment horizontal="center" vertical="top"/>
    </xf>
    <xf numFmtId="0" fontId="64" fillId="0" borderId="78" xfId="0" applyFont="1" applyFill="1" applyBorder="1" applyAlignment="1">
      <alignment horizontal="center" vertical="top"/>
    </xf>
    <xf numFmtId="0" fontId="64" fillId="0" borderId="79" xfId="0" applyFont="1" applyFill="1" applyBorder="1" applyAlignment="1">
      <alignment horizontal="center" vertical="top"/>
    </xf>
    <xf numFmtId="0" fontId="64" fillId="0" borderId="80" xfId="0" applyFont="1" applyFill="1" applyBorder="1" applyAlignment="1">
      <alignment horizontal="center" vertical="top"/>
    </xf>
    <xf numFmtId="0" fontId="64" fillId="0" borderId="81" xfId="0" applyFont="1" applyFill="1" applyBorder="1" applyAlignment="1">
      <alignment horizontal="center" vertical="top"/>
    </xf>
    <xf numFmtId="0" fontId="64" fillId="0" borderId="82" xfId="0" applyFont="1" applyFill="1" applyBorder="1" applyAlignment="1">
      <alignment horizontal="center" vertical="top"/>
    </xf>
    <xf numFmtId="0" fontId="64" fillId="0" borderId="83" xfId="0" applyFont="1" applyFill="1" applyBorder="1" applyAlignment="1">
      <alignment horizontal="center" vertical="top"/>
    </xf>
    <xf numFmtId="0" fontId="40" fillId="0" borderId="84" xfId="0" applyFont="1" applyFill="1" applyBorder="1" applyAlignment="1">
      <alignment horizontal="center" vertical="top"/>
    </xf>
    <xf numFmtId="0" fontId="39" fillId="0" borderId="66" xfId="0" applyFont="1" applyFill="1" applyBorder="1" applyAlignment="1">
      <alignment horizontal="center" vertical="top"/>
    </xf>
    <xf numFmtId="0" fontId="64" fillId="0" borderId="66" xfId="0" applyFont="1" applyFill="1" applyBorder="1" applyAlignment="1">
      <alignment horizontal="center" vertical="top"/>
    </xf>
    <xf numFmtId="0" fontId="63" fillId="0" borderId="85" xfId="0" applyFont="1" applyFill="1" applyBorder="1" applyAlignment="1">
      <alignment horizontal="center" vertical="top" wrapText="1"/>
    </xf>
    <xf numFmtId="0" fontId="64" fillId="0" borderId="65" xfId="0" applyFont="1" applyFill="1" applyBorder="1" applyAlignment="1">
      <alignment horizontal="center" vertical="top"/>
    </xf>
    <xf numFmtId="0" fontId="64" fillId="0" borderId="84" xfId="0" applyFont="1" applyFill="1" applyBorder="1" applyAlignment="1">
      <alignment horizontal="center" vertical="top"/>
    </xf>
    <xf numFmtId="0" fontId="40" fillId="0" borderId="64" xfId="0" applyFont="1" applyFill="1" applyBorder="1" applyAlignment="1">
      <alignment horizontal="center" vertical="top"/>
    </xf>
    <xf numFmtId="0" fontId="62" fillId="0" borderId="86" xfId="0" applyFont="1" applyFill="1" applyBorder="1" applyAlignment="1">
      <alignment horizontal="center" vertical="center" wrapText="1"/>
    </xf>
    <xf numFmtId="1" fontId="64" fillId="0" borderId="47" xfId="0" applyNumberFormat="1" applyFont="1" applyBorder="1" applyAlignment="1">
      <alignment horizontal="center" vertical="top" wrapText="1"/>
    </xf>
    <xf numFmtId="1" fontId="64" fillId="0" borderId="79" xfId="0" applyNumberFormat="1" applyFont="1" applyBorder="1" applyAlignment="1">
      <alignment horizontal="center" vertical="top" wrapText="1"/>
    </xf>
    <xf numFmtId="1" fontId="64" fillId="0" borderId="75" xfId="0" applyNumberFormat="1" applyFont="1" applyBorder="1" applyAlignment="1">
      <alignment horizontal="center" vertical="top" wrapText="1"/>
    </xf>
    <xf numFmtId="0" fontId="40" fillId="0" borderId="64" xfId="0" applyFont="1" applyFill="1" applyBorder="1" applyAlignment="1">
      <alignment horizontal="center" vertical="top"/>
    </xf>
    <xf numFmtId="0" fontId="62" fillId="0" borderId="87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19" xfId="0" applyFont="1" applyBorder="1" applyAlignment="1">
      <alignment/>
    </xf>
    <xf numFmtId="0" fontId="65" fillId="0" borderId="17" xfId="0" applyFont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17" xfId="0" applyFont="1" applyBorder="1" applyAlignment="1">
      <alignment/>
    </xf>
    <xf numFmtId="0" fontId="40" fillId="7" borderId="66" xfId="0" applyFont="1" applyFill="1" applyBorder="1" applyAlignment="1">
      <alignment horizontal="center" vertical="top"/>
    </xf>
    <xf numFmtId="1" fontId="39" fillId="7" borderId="23" xfId="0" applyNumberFormat="1" applyFont="1" applyFill="1" applyBorder="1" applyAlignment="1">
      <alignment horizontal="center" vertical="top"/>
    </xf>
    <xf numFmtId="0" fontId="39" fillId="7" borderId="65" xfId="0" applyFont="1" applyFill="1" applyBorder="1" applyAlignment="1">
      <alignment horizontal="center" vertical="top"/>
    </xf>
    <xf numFmtId="0" fontId="39" fillId="7" borderId="23" xfId="0" applyFont="1" applyFill="1" applyBorder="1" applyAlignment="1">
      <alignment horizontal="center" vertical="top"/>
    </xf>
    <xf numFmtId="1" fontId="39" fillId="7" borderId="66" xfId="0" applyNumberFormat="1" applyFont="1" applyFill="1" applyBorder="1" applyAlignment="1">
      <alignment horizontal="center" vertical="top"/>
    </xf>
    <xf numFmtId="1" fontId="39" fillId="7" borderId="64" xfId="0" applyNumberFormat="1" applyFont="1" applyFill="1" applyBorder="1" applyAlignment="1">
      <alignment horizontal="center" vertical="top"/>
    </xf>
    <xf numFmtId="0" fontId="39" fillId="7" borderId="18" xfId="0" applyFont="1" applyFill="1" applyBorder="1" applyAlignment="1">
      <alignment horizontal="center" vertical="top"/>
    </xf>
    <xf numFmtId="0" fontId="39" fillId="7" borderId="14" xfId="0" applyFont="1" applyFill="1" applyBorder="1" applyAlignment="1">
      <alignment horizontal="center" vertical="top"/>
    </xf>
    <xf numFmtId="1" fontId="40" fillId="0" borderId="23" xfId="0" applyNumberFormat="1" applyFont="1" applyFill="1" applyBorder="1" applyAlignment="1">
      <alignment horizontal="center" vertical="top"/>
    </xf>
    <xf numFmtId="0" fontId="40" fillId="0" borderId="23" xfId="0" applyFont="1" applyFill="1" applyBorder="1" applyAlignment="1">
      <alignment horizontal="center" vertical="top"/>
    </xf>
    <xf numFmtId="0" fontId="40" fillId="0" borderId="18" xfId="0" applyFont="1" applyBorder="1" applyAlignment="1">
      <alignment vertical="top"/>
    </xf>
    <xf numFmtId="0" fontId="66" fillId="24" borderId="65" xfId="0" applyFont="1" applyFill="1" applyBorder="1" applyAlignment="1">
      <alignment horizontal="center" vertical="top"/>
    </xf>
    <xf numFmtId="0" fontId="66" fillId="24" borderId="23" xfId="0" applyFont="1" applyFill="1" applyBorder="1" applyAlignment="1">
      <alignment horizontal="center" vertical="top"/>
    </xf>
    <xf numFmtId="0" fontId="66" fillId="24" borderId="66" xfId="0" applyFont="1" applyFill="1" applyBorder="1" applyAlignment="1">
      <alignment horizontal="center" vertical="top"/>
    </xf>
    <xf numFmtId="0" fontId="40" fillId="0" borderId="18" xfId="0" applyFont="1" applyFill="1" applyBorder="1" applyAlignment="1">
      <alignment horizontal="center" vertical="top"/>
    </xf>
    <xf numFmtId="0" fontId="40" fillId="0" borderId="65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/>
    </xf>
    <xf numFmtId="0" fontId="40" fillId="0" borderId="88" xfId="0" applyFont="1" applyFill="1" applyBorder="1" applyAlignment="1">
      <alignment horizontal="center" vertical="top"/>
    </xf>
    <xf numFmtId="0" fontId="40" fillId="0" borderId="81" xfId="0" applyFont="1" applyFill="1" applyBorder="1" applyAlignment="1">
      <alignment horizontal="center" vertical="top"/>
    </xf>
    <xf numFmtId="0" fontId="40" fillId="0" borderId="83" xfId="0" applyFont="1" applyFill="1" applyBorder="1" applyAlignment="1">
      <alignment horizontal="center" vertical="top"/>
    </xf>
    <xf numFmtId="0" fontId="40" fillId="0" borderId="82" xfId="0" applyFont="1" applyFill="1" applyBorder="1" applyAlignment="1">
      <alignment horizontal="center" vertical="top"/>
    </xf>
    <xf numFmtId="0" fontId="65" fillId="0" borderId="0" xfId="0" applyFont="1" applyAlignment="1">
      <alignment horizontal="center"/>
    </xf>
    <xf numFmtId="0" fontId="63" fillId="24" borderId="80" xfId="0" applyFont="1" applyFill="1" applyBorder="1" applyAlignment="1">
      <alignment horizontal="center" vertical="top"/>
    </xf>
    <xf numFmtId="0" fontId="63" fillId="24" borderId="47" xfId="0" applyFont="1" applyFill="1" applyBorder="1" applyAlignment="1">
      <alignment horizontal="center" vertical="top"/>
    </xf>
    <xf numFmtId="0" fontId="63" fillId="24" borderId="76" xfId="0" applyFont="1" applyFill="1" applyBorder="1" applyAlignment="1">
      <alignment horizontal="center" vertical="top"/>
    </xf>
    <xf numFmtId="1" fontId="62" fillId="24" borderId="71" xfId="0" applyNumberFormat="1" applyFont="1" applyFill="1" applyBorder="1" applyAlignment="1">
      <alignment horizontal="center" vertical="top"/>
    </xf>
    <xf numFmtId="1" fontId="62" fillId="24" borderId="26" xfId="0" applyNumberFormat="1" applyFont="1" applyFill="1" applyBorder="1" applyAlignment="1">
      <alignment horizontal="center" vertical="top"/>
    </xf>
    <xf numFmtId="1" fontId="62" fillId="24" borderId="70" xfId="0" applyNumberFormat="1" applyFont="1" applyFill="1" applyBorder="1" applyAlignment="1">
      <alignment horizontal="center" vertical="top"/>
    </xf>
    <xf numFmtId="0" fontId="40" fillId="0" borderId="69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horizontal="center" vertical="top"/>
    </xf>
    <xf numFmtId="0" fontId="40" fillId="0" borderId="27" xfId="0" applyFont="1" applyFill="1" applyBorder="1" applyAlignment="1">
      <alignment horizontal="center" vertical="top"/>
    </xf>
    <xf numFmtId="0" fontId="40" fillId="0" borderId="71" xfId="0" applyFont="1" applyFill="1" applyBorder="1" applyAlignment="1">
      <alignment horizontal="center" vertical="top"/>
    </xf>
    <xf numFmtId="0" fontId="40" fillId="0" borderId="15" xfId="0" applyFont="1" applyFill="1" applyBorder="1" applyAlignment="1">
      <alignment horizontal="center" vertical="top"/>
    </xf>
    <xf numFmtId="0" fontId="40" fillId="0" borderId="70" xfId="0" applyFont="1" applyFill="1" applyBorder="1" applyAlignment="1">
      <alignment horizontal="center" vertical="top"/>
    </xf>
    <xf numFmtId="0" fontId="40" fillId="0" borderId="89" xfId="0" applyFont="1" applyFill="1" applyBorder="1" applyAlignment="1">
      <alignment horizontal="center" vertical="top"/>
    </xf>
    <xf numFmtId="0" fontId="40" fillId="0" borderId="90" xfId="0" applyFont="1" applyFill="1" applyBorder="1" applyAlignment="1">
      <alignment horizontal="center" vertical="top"/>
    </xf>
    <xf numFmtId="0" fontId="40" fillId="0" borderId="91" xfId="0" applyFont="1" applyFill="1" applyBorder="1" applyAlignment="1">
      <alignment horizontal="center" vertical="top"/>
    </xf>
    <xf numFmtId="0" fontId="40" fillId="0" borderId="92" xfId="0" applyFont="1" applyFill="1" applyBorder="1" applyAlignment="1">
      <alignment horizontal="center" vertical="top"/>
    </xf>
    <xf numFmtId="0" fontId="62" fillId="0" borderId="48" xfId="0" applyFont="1" applyFill="1" applyBorder="1" applyAlignment="1">
      <alignment horizontal="center" vertical="top"/>
    </xf>
    <xf numFmtId="0" fontId="62" fillId="0" borderId="48" xfId="0" applyFont="1" applyFill="1" applyBorder="1" applyAlignment="1">
      <alignment horizontal="left" vertical="center" wrapText="1"/>
    </xf>
    <xf numFmtId="0" fontId="62" fillId="0" borderId="48" xfId="0" applyFont="1" applyFill="1" applyBorder="1" applyAlignment="1">
      <alignment horizontal="center" vertical="center" wrapText="1"/>
    </xf>
    <xf numFmtId="0" fontId="64" fillId="24" borderId="48" xfId="0" applyFont="1" applyFill="1" applyBorder="1" applyAlignment="1">
      <alignment horizontal="center" vertical="top"/>
    </xf>
    <xf numFmtId="0" fontId="40" fillId="0" borderId="48" xfId="0" applyFont="1" applyFill="1" applyBorder="1" applyAlignment="1">
      <alignment horizontal="center" vertical="top"/>
    </xf>
    <xf numFmtId="1" fontId="40" fillId="0" borderId="48" xfId="0" applyNumberFormat="1" applyFont="1" applyBorder="1" applyAlignment="1">
      <alignment horizontal="center" vertical="top" wrapText="1"/>
    </xf>
    <xf numFmtId="1" fontId="40" fillId="0" borderId="48" xfId="0" applyNumberFormat="1" applyFont="1" applyFill="1" applyBorder="1" applyAlignment="1">
      <alignment horizontal="center" vertical="top"/>
    </xf>
    <xf numFmtId="1" fontId="40" fillId="0" borderId="48" xfId="0" applyNumberFormat="1" applyFont="1" applyFill="1" applyBorder="1" applyAlignment="1">
      <alignment horizontal="center" vertical="top" wrapText="1"/>
    </xf>
    <xf numFmtId="0" fontId="40" fillId="0" borderId="93" xfId="0" applyFont="1" applyBorder="1" applyAlignment="1">
      <alignment vertical="top"/>
    </xf>
    <xf numFmtId="1" fontId="62" fillId="24" borderId="94" xfId="0" applyNumberFormat="1" applyFont="1" applyFill="1" applyBorder="1" applyAlignment="1">
      <alignment horizontal="center" vertical="top"/>
    </xf>
    <xf numFmtId="1" fontId="62" fillId="24" borderId="48" xfId="0" applyNumberFormat="1" applyFont="1" applyFill="1" applyBorder="1" applyAlignment="1">
      <alignment horizontal="center" vertical="top"/>
    </xf>
    <xf numFmtId="1" fontId="62" fillId="24" borderId="95" xfId="0" applyNumberFormat="1" applyFont="1" applyFill="1" applyBorder="1" applyAlignment="1">
      <alignment horizontal="center" vertical="top"/>
    </xf>
    <xf numFmtId="0" fontId="40" fillId="0" borderId="96" xfId="0" applyFont="1" applyFill="1" applyBorder="1" applyAlignment="1">
      <alignment horizontal="center" vertical="top"/>
    </xf>
    <xf numFmtId="0" fontId="40" fillId="0" borderId="93" xfId="0" applyFont="1" applyFill="1" applyBorder="1" applyAlignment="1">
      <alignment horizontal="center" vertical="top"/>
    </xf>
    <xf numFmtId="0" fontId="40" fillId="0" borderId="94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40" fillId="0" borderId="95" xfId="0" applyFont="1" applyFill="1" applyBorder="1" applyAlignment="1">
      <alignment horizontal="center" vertical="top"/>
    </xf>
    <xf numFmtId="0" fontId="40" fillId="24" borderId="89" xfId="0" applyFont="1" applyFill="1" applyBorder="1" applyAlignment="1">
      <alignment horizontal="center" vertical="top"/>
    </xf>
    <xf numFmtId="1" fontId="40" fillId="0" borderId="89" xfId="0" applyNumberFormat="1" applyFont="1" applyFill="1" applyBorder="1" applyAlignment="1">
      <alignment horizontal="center" vertical="top"/>
    </xf>
    <xf numFmtId="0" fontId="62" fillId="24" borderId="49" xfId="0" applyFont="1" applyFill="1" applyBorder="1" applyAlignment="1">
      <alignment horizontal="center" vertical="top"/>
    </xf>
    <xf numFmtId="0" fontId="62" fillId="24" borderId="50" xfId="0" applyFont="1" applyFill="1" applyBorder="1" applyAlignment="1">
      <alignment horizontal="center" vertical="top"/>
    </xf>
    <xf numFmtId="0" fontId="62" fillId="24" borderId="97" xfId="0" applyFont="1" applyFill="1" applyBorder="1" applyAlignment="1">
      <alignment horizontal="center" vertical="top"/>
    </xf>
    <xf numFmtId="0" fontId="62" fillId="24" borderId="44" xfId="0" applyFont="1" applyFill="1" applyBorder="1" applyAlignment="1">
      <alignment horizontal="center" vertical="top"/>
    </xf>
    <xf numFmtId="0" fontId="62" fillId="24" borderId="91" xfId="0" applyFont="1" applyFill="1" applyBorder="1" applyAlignment="1">
      <alignment horizontal="center" vertical="top"/>
    </xf>
    <xf numFmtId="0" fontId="40" fillId="24" borderId="81" xfId="0" applyFont="1" applyFill="1" applyBorder="1" applyAlignment="1">
      <alignment horizontal="center" vertical="top"/>
    </xf>
    <xf numFmtId="1" fontId="40" fillId="0" borderId="81" xfId="0" applyNumberFormat="1" applyFont="1" applyFill="1" applyBorder="1" applyAlignment="1">
      <alignment horizontal="center" vertical="top"/>
    </xf>
    <xf numFmtId="1" fontId="62" fillId="0" borderId="84" xfId="0" applyNumberFormat="1" applyFont="1" applyFill="1" applyBorder="1" applyAlignment="1">
      <alignment horizontal="center" vertical="top"/>
    </xf>
    <xf numFmtId="0" fontId="62" fillId="0" borderId="98" xfId="0" applyFont="1" applyFill="1" applyBorder="1" applyAlignment="1">
      <alignment horizontal="center" vertical="top"/>
    </xf>
    <xf numFmtId="1" fontId="62" fillId="0" borderId="98" xfId="0" applyNumberFormat="1" applyFont="1" applyFill="1" applyBorder="1" applyAlignment="1">
      <alignment horizontal="center" vertical="top"/>
    </xf>
    <xf numFmtId="0" fontId="62" fillId="24" borderId="81" xfId="0" applyFont="1" applyFill="1" applyBorder="1" applyAlignment="1">
      <alignment horizontal="center" vertical="top"/>
    </xf>
    <xf numFmtId="0" fontId="62" fillId="24" borderId="82" xfId="0" applyFont="1" applyFill="1" applyBorder="1" applyAlignment="1">
      <alignment horizontal="center" vertical="top"/>
    </xf>
    <xf numFmtId="0" fontId="40" fillId="0" borderId="99" xfId="0" applyFont="1" applyFill="1" applyBorder="1" applyAlignment="1">
      <alignment horizontal="center" vertical="top"/>
    </xf>
    <xf numFmtId="0" fontId="40" fillId="0" borderId="100" xfId="0" applyFont="1" applyFill="1" applyBorder="1" applyAlignment="1">
      <alignment horizontal="center" vertical="top"/>
    </xf>
    <xf numFmtId="0" fontId="64" fillId="0" borderId="101" xfId="0" applyFont="1" applyFill="1" applyBorder="1" applyAlignment="1">
      <alignment horizontal="center" vertical="top" wrapText="1"/>
    </xf>
    <xf numFmtId="0" fontId="40" fillId="24" borderId="48" xfId="0" applyFont="1" applyFill="1" applyBorder="1" applyAlignment="1">
      <alignment horizontal="center" vertical="top"/>
    </xf>
    <xf numFmtId="0" fontId="62" fillId="24" borderId="102" xfId="0" applyFont="1" applyFill="1" applyBorder="1" applyAlignment="1">
      <alignment horizontal="center" vertical="top"/>
    </xf>
    <xf numFmtId="0" fontId="62" fillId="24" borderId="103" xfId="0" applyFont="1" applyFill="1" applyBorder="1" applyAlignment="1">
      <alignment horizontal="center" vertical="top"/>
    </xf>
    <xf numFmtId="0" fontId="62" fillId="24" borderId="104" xfId="0" applyFont="1" applyFill="1" applyBorder="1" applyAlignment="1">
      <alignment horizontal="center" vertical="top"/>
    </xf>
    <xf numFmtId="0" fontId="40" fillId="0" borderId="105" xfId="0" applyFont="1" applyFill="1" applyBorder="1" applyAlignment="1">
      <alignment horizontal="center" vertical="top"/>
    </xf>
    <xf numFmtId="0" fontId="40" fillId="0" borderId="103" xfId="0" applyFont="1" applyFill="1" applyBorder="1" applyAlignment="1">
      <alignment horizontal="center" vertical="top"/>
    </xf>
    <xf numFmtId="0" fontId="40" fillId="0" borderId="106" xfId="0" applyFont="1" applyFill="1" applyBorder="1" applyAlignment="1">
      <alignment horizontal="center" vertical="top"/>
    </xf>
    <xf numFmtId="0" fontId="40" fillId="24" borderId="107" xfId="0" applyFont="1" applyFill="1" applyBorder="1" applyAlignment="1">
      <alignment horizontal="left" vertical="top" wrapText="1"/>
    </xf>
    <xf numFmtId="0" fontId="40" fillId="24" borderId="107" xfId="0" applyFont="1" applyFill="1" applyBorder="1" applyAlignment="1">
      <alignment horizontal="center" vertical="top" wrapText="1"/>
    </xf>
    <xf numFmtId="0" fontId="40" fillId="0" borderId="107" xfId="0" applyFont="1" applyBorder="1" applyAlignment="1">
      <alignment horizontal="center" vertical="top"/>
    </xf>
    <xf numFmtId="0" fontId="62" fillId="24" borderId="108" xfId="0" applyFont="1" applyFill="1" applyBorder="1" applyAlignment="1">
      <alignment horizontal="center" vertical="top"/>
    </xf>
    <xf numFmtId="0" fontId="62" fillId="24" borderId="109" xfId="0" applyFont="1" applyFill="1" applyBorder="1" applyAlignment="1">
      <alignment horizontal="center" vertical="top"/>
    </xf>
    <xf numFmtId="0" fontId="62" fillId="24" borderId="110" xfId="0" applyFont="1" applyFill="1" applyBorder="1" applyAlignment="1">
      <alignment horizontal="center" vertical="top"/>
    </xf>
    <xf numFmtId="0" fontId="40" fillId="24" borderId="111" xfId="0" applyFont="1" applyFill="1" applyBorder="1" applyAlignment="1">
      <alignment horizontal="center" vertical="top"/>
    </xf>
    <xf numFmtId="0" fontId="40" fillId="24" borderId="109" xfId="0" applyFont="1" applyFill="1" applyBorder="1" applyAlignment="1">
      <alignment horizontal="center" vertical="top"/>
    </xf>
    <xf numFmtId="0" fontId="40" fillId="24" borderId="112" xfId="0" applyFont="1" applyFill="1" applyBorder="1" applyAlignment="1">
      <alignment horizontal="center" vertical="top"/>
    </xf>
    <xf numFmtId="0" fontId="40" fillId="24" borderId="108" xfId="0" applyFont="1" applyFill="1" applyBorder="1" applyAlignment="1">
      <alignment horizontal="center" vertical="top"/>
    </xf>
    <xf numFmtId="0" fontId="40" fillId="24" borderId="113" xfId="0" applyFont="1" applyFill="1" applyBorder="1" applyAlignment="1">
      <alignment horizontal="center" vertical="top"/>
    </xf>
    <xf numFmtId="0" fontId="40" fillId="24" borderId="110" xfId="0" applyFont="1" applyFill="1" applyBorder="1" applyAlignment="1">
      <alignment horizontal="center" vertical="top"/>
    </xf>
    <xf numFmtId="0" fontId="64" fillId="0" borderId="26" xfId="0" applyFont="1" applyFill="1" applyBorder="1" applyAlignment="1">
      <alignment horizontal="left" vertical="top" wrapText="1"/>
    </xf>
    <xf numFmtId="0" fontId="64" fillId="0" borderId="26" xfId="0" applyFont="1" applyFill="1" applyBorder="1" applyAlignment="1">
      <alignment horizontal="center" vertical="top" wrapText="1"/>
    </xf>
    <xf numFmtId="0" fontId="40" fillId="0" borderId="48" xfId="0" applyFont="1" applyBorder="1" applyAlignment="1">
      <alignment horizontal="center" vertical="top"/>
    </xf>
    <xf numFmtId="0" fontId="62" fillId="24" borderId="71" xfId="0" applyFont="1" applyFill="1" applyBorder="1" applyAlignment="1">
      <alignment horizontal="center" vertical="top"/>
    </xf>
    <xf numFmtId="0" fontId="62" fillId="24" borderId="70" xfId="0" applyFont="1" applyFill="1" applyBorder="1" applyAlignment="1">
      <alignment horizontal="center" vertical="top"/>
    </xf>
    <xf numFmtId="0" fontId="64" fillId="0" borderId="114" xfId="0" applyFont="1" applyFill="1" applyBorder="1" applyAlignment="1">
      <alignment horizontal="left" vertical="top" wrapText="1"/>
    </xf>
    <xf numFmtId="0" fontId="64" fillId="0" borderId="114" xfId="0" applyFont="1" applyFill="1" applyBorder="1" applyAlignment="1">
      <alignment horizontal="center" vertical="top" wrapText="1"/>
    </xf>
    <xf numFmtId="0" fontId="40" fillId="0" borderId="103" xfId="0" applyFont="1" applyBorder="1" applyAlignment="1">
      <alignment horizontal="center" vertical="top"/>
    </xf>
    <xf numFmtId="0" fontId="62" fillId="24" borderId="84" xfId="0" applyFont="1" applyFill="1" applyBorder="1" applyAlignment="1">
      <alignment horizontal="center" vertical="top"/>
    </xf>
    <xf numFmtId="0" fontId="40" fillId="0" borderId="115" xfId="0" applyFont="1" applyFill="1" applyBorder="1" applyAlignment="1">
      <alignment horizontal="center" vertical="top"/>
    </xf>
    <xf numFmtId="0" fontId="40" fillId="0" borderId="114" xfId="0" applyFont="1" applyFill="1" applyBorder="1" applyAlignment="1">
      <alignment horizontal="center" vertical="top"/>
    </xf>
    <xf numFmtId="0" fontId="40" fillId="0" borderId="116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53" xfId="0" applyFont="1" applyBorder="1" applyAlignment="1">
      <alignment horizontal="center"/>
    </xf>
    <xf numFmtId="0" fontId="23" fillId="0" borderId="117" xfId="0" applyFont="1" applyBorder="1" applyAlignment="1">
      <alignment horizontal="center"/>
    </xf>
    <xf numFmtId="0" fontId="23" fillId="0" borderId="118" xfId="0" applyFont="1" applyBorder="1" applyAlignment="1">
      <alignment horizontal="center"/>
    </xf>
    <xf numFmtId="0" fontId="23" fillId="0" borderId="119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78" xfId="0" applyFont="1" applyBorder="1" applyAlignment="1">
      <alignment horizontal="center"/>
    </xf>
    <xf numFmtId="0" fontId="23" fillId="0" borderId="121" xfId="0" applyFont="1" applyBorder="1" applyAlignment="1">
      <alignment horizontal="center"/>
    </xf>
    <xf numFmtId="0" fontId="23" fillId="0" borderId="74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73" xfId="0" applyFont="1" applyBorder="1" applyAlignment="1">
      <alignment horizontal="center"/>
    </xf>
    <xf numFmtId="0" fontId="0" fillId="25" borderId="40" xfId="0" applyFill="1" applyBorder="1" applyAlignment="1">
      <alignment/>
    </xf>
    <xf numFmtId="0" fontId="23" fillId="25" borderId="41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32" fillId="0" borderId="122" xfId="0" applyFont="1" applyFill="1" applyBorder="1" applyAlignment="1">
      <alignment horizontal="center" vertical="top" wrapText="1"/>
    </xf>
    <xf numFmtId="0" fontId="44" fillId="25" borderId="52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wrapText="1"/>
    </xf>
    <xf numFmtId="0" fontId="25" fillId="26" borderId="27" xfId="0" applyFont="1" applyFill="1" applyBorder="1" applyAlignment="1">
      <alignment horizontal="center" vertical="top"/>
    </xf>
    <xf numFmtId="0" fontId="25" fillId="26" borderId="123" xfId="0" applyFont="1" applyFill="1" applyBorder="1" applyAlignment="1">
      <alignment horizontal="left" vertical="center"/>
    </xf>
    <xf numFmtId="0" fontId="32" fillId="27" borderId="85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left" wrapText="1"/>
    </xf>
    <xf numFmtId="0" fontId="63" fillId="0" borderId="124" xfId="0" applyFont="1" applyFill="1" applyBorder="1" applyAlignment="1">
      <alignment horizontal="center" vertical="center" wrapText="1"/>
    </xf>
    <xf numFmtId="0" fontId="64" fillId="0" borderId="125" xfId="0" applyFont="1" applyFill="1" applyBorder="1" applyAlignment="1">
      <alignment horizontal="center" vertical="top"/>
    </xf>
    <xf numFmtId="1" fontId="64" fillId="0" borderId="71" xfId="0" applyNumberFormat="1" applyFont="1" applyFill="1" applyBorder="1" applyAlignment="1">
      <alignment horizontal="center" vertical="top" wrapText="1"/>
    </xf>
    <xf numFmtId="0" fontId="39" fillId="0" borderId="72" xfId="0" applyFont="1" applyFill="1" applyBorder="1" applyAlignment="1">
      <alignment horizontal="center" vertical="top"/>
    </xf>
    <xf numFmtId="0" fontId="39" fillId="0" borderId="46" xfId="0" applyFont="1" applyFill="1" applyBorder="1" applyAlignment="1">
      <alignment horizontal="center" vertical="top"/>
    </xf>
    <xf numFmtId="1" fontId="39" fillId="0" borderId="46" xfId="0" applyNumberFormat="1" applyFont="1" applyFill="1" applyBorder="1" applyAlignment="1">
      <alignment horizontal="center" vertical="top"/>
    </xf>
    <xf numFmtId="1" fontId="39" fillId="0" borderId="73" xfId="0" applyNumberFormat="1" applyFont="1" applyFill="1" applyBorder="1" applyAlignment="1">
      <alignment horizontal="center" vertical="top"/>
    </xf>
    <xf numFmtId="0" fontId="64" fillId="0" borderId="117" xfId="0" applyFont="1" applyFill="1" applyBorder="1" applyAlignment="1">
      <alignment horizontal="center" vertical="top"/>
    </xf>
    <xf numFmtId="0" fontId="32" fillId="0" borderId="13" xfId="0" applyFont="1" applyFill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wrapText="1"/>
    </xf>
    <xf numFmtId="0" fontId="32" fillId="27" borderId="126" xfId="0" applyFont="1" applyFill="1" applyBorder="1" applyAlignment="1">
      <alignment horizontal="center" vertical="top"/>
    </xf>
    <xf numFmtId="0" fontId="32" fillId="0" borderId="83" xfId="0" applyFont="1" applyFill="1" applyBorder="1" applyAlignment="1">
      <alignment horizontal="left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54" xfId="0" applyFont="1" applyBorder="1" applyAlignment="1">
      <alignment vertical="top" wrapText="1"/>
    </xf>
    <xf numFmtId="0" fontId="32" fillId="27" borderId="127" xfId="0" applyFont="1" applyFill="1" applyBorder="1" applyAlignment="1">
      <alignment horizontal="center" vertical="top"/>
    </xf>
    <xf numFmtId="0" fontId="32" fillId="27" borderId="79" xfId="0" applyFont="1" applyFill="1" applyBorder="1" applyAlignment="1">
      <alignment horizontal="center" vertical="top"/>
    </xf>
    <xf numFmtId="0" fontId="32" fillId="27" borderId="18" xfId="0" applyFont="1" applyFill="1" applyBorder="1" applyAlignment="1">
      <alignment horizontal="center" vertical="top"/>
    </xf>
    <xf numFmtId="0" fontId="32" fillId="28" borderId="52" xfId="0" applyFont="1" applyFill="1" applyBorder="1" applyAlignment="1">
      <alignment horizontal="left" vertical="center" wrapText="1"/>
    </xf>
    <xf numFmtId="0" fontId="67" fillId="28" borderId="79" xfId="0" applyFont="1" applyFill="1" applyBorder="1" applyAlignment="1">
      <alignment horizontal="center" vertical="top"/>
    </xf>
    <xf numFmtId="0" fontId="32" fillId="0" borderId="128" xfId="0" applyFont="1" applyFill="1" applyBorder="1" applyAlignment="1">
      <alignment horizontal="left" vertical="center" wrapText="1"/>
    </xf>
    <xf numFmtId="0" fontId="27" fillId="0" borderId="86" xfId="0" applyFont="1" applyFill="1" applyBorder="1" applyAlignment="1">
      <alignment horizontal="center" vertical="top" wrapText="1"/>
    </xf>
    <xf numFmtId="1" fontId="22" fillId="0" borderId="64" xfId="0" applyNumberFormat="1" applyFont="1" applyFill="1" applyBorder="1" applyAlignment="1">
      <alignment horizontal="center" vertical="top" wrapText="1"/>
    </xf>
    <xf numFmtId="16" fontId="33" fillId="0" borderId="65" xfId="0" applyNumberFormat="1" applyFont="1" applyFill="1" applyBorder="1" applyAlignment="1">
      <alignment horizontal="center" vertical="top"/>
    </xf>
    <xf numFmtId="0" fontId="33" fillId="0" borderId="66" xfId="0" applyFont="1" applyFill="1" applyBorder="1" applyAlignment="1">
      <alignment horizontal="center" vertical="top"/>
    </xf>
    <xf numFmtId="0" fontId="33" fillId="0" borderId="64" xfId="0" applyFont="1" applyFill="1" applyBorder="1" applyAlignment="1">
      <alignment horizontal="center" vertical="top"/>
    </xf>
    <xf numFmtId="1" fontId="33" fillId="24" borderId="65" xfId="0" applyNumberFormat="1" applyFont="1" applyFill="1" applyBorder="1" applyAlignment="1">
      <alignment horizontal="center" vertical="top"/>
    </xf>
    <xf numFmtId="1" fontId="33" fillId="24" borderId="23" xfId="0" applyNumberFormat="1" applyFont="1" applyFill="1" applyBorder="1" applyAlignment="1">
      <alignment horizontal="center" vertical="top"/>
    </xf>
    <xf numFmtId="1" fontId="33" fillId="24" borderId="66" xfId="0" applyNumberFormat="1" applyFont="1" applyFill="1" applyBorder="1" applyAlignment="1">
      <alignment horizontal="center" vertical="top"/>
    </xf>
    <xf numFmtId="1" fontId="33" fillId="24" borderId="64" xfId="0" applyNumberFormat="1" applyFont="1" applyFill="1" applyBorder="1" applyAlignment="1">
      <alignment horizontal="center" vertical="top"/>
    </xf>
    <xf numFmtId="0" fontId="33" fillId="24" borderId="18" xfId="0" applyFont="1" applyFill="1" applyBorder="1" applyAlignment="1">
      <alignment horizontal="center" vertical="top"/>
    </xf>
    <xf numFmtId="0" fontId="33" fillId="24" borderId="66" xfId="0" applyFont="1" applyFill="1" applyBorder="1" applyAlignment="1">
      <alignment horizontal="center" vertical="top"/>
    </xf>
    <xf numFmtId="0" fontId="32" fillId="25" borderId="129" xfId="0" applyFont="1" applyFill="1" applyBorder="1" applyAlignment="1">
      <alignment horizontal="center" vertical="top"/>
    </xf>
    <xf numFmtId="0" fontId="33" fillId="25" borderId="91" xfId="0" applyFont="1" applyFill="1" applyBorder="1" applyAlignment="1">
      <alignment horizontal="left" vertical="center" wrapText="1"/>
    </xf>
    <xf numFmtId="0" fontId="33" fillId="25" borderId="91" xfId="0" applyFont="1" applyFill="1" applyBorder="1" applyAlignment="1">
      <alignment horizontal="left" wrapText="1"/>
    </xf>
    <xf numFmtId="0" fontId="32" fillId="25" borderId="130" xfId="0" applyFont="1" applyFill="1" applyBorder="1" applyAlignment="1">
      <alignment horizontal="center" vertical="top"/>
    </xf>
    <xf numFmtId="0" fontId="33" fillId="25" borderId="131" xfId="0" applyFont="1" applyFill="1" applyBorder="1" applyAlignment="1">
      <alignment horizontal="left" wrapText="1"/>
    </xf>
    <xf numFmtId="0" fontId="33" fillId="0" borderId="65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1" fontId="33" fillId="0" borderId="23" xfId="0" applyNumberFormat="1" applyFont="1" applyBorder="1" applyAlignment="1">
      <alignment horizontal="center" vertical="top"/>
    </xf>
    <xf numFmtId="1" fontId="33" fillId="0" borderId="66" xfId="0" applyNumberFormat="1" applyFont="1" applyBorder="1" applyAlignment="1">
      <alignment horizontal="center" vertical="top"/>
    </xf>
    <xf numFmtId="0" fontId="33" fillId="0" borderId="18" xfId="0" applyFont="1" applyBorder="1" applyAlignment="1">
      <alignment horizontal="center" vertical="top"/>
    </xf>
    <xf numFmtId="49" fontId="33" fillId="0" borderId="66" xfId="0" applyNumberFormat="1" applyFont="1" applyFill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/>
    </xf>
    <xf numFmtId="1" fontId="32" fillId="0" borderId="18" xfId="0" applyNumberFormat="1" applyFont="1" applyFill="1" applyBorder="1" applyAlignment="1">
      <alignment horizontal="center" vertical="top"/>
    </xf>
    <xf numFmtId="1" fontId="32" fillId="0" borderId="23" xfId="0" applyNumberFormat="1" applyFont="1" applyBorder="1" applyAlignment="1">
      <alignment horizontal="center" vertical="top"/>
    </xf>
    <xf numFmtId="1" fontId="32" fillId="24" borderId="18" xfId="0" applyNumberFormat="1" applyFont="1" applyFill="1" applyBorder="1" applyAlignment="1">
      <alignment horizontal="center" vertical="top"/>
    </xf>
    <xf numFmtId="0" fontId="33" fillId="24" borderId="79" xfId="0" applyFont="1" applyFill="1" applyBorder="1" applyAlignment="1">
      <alignment horizontal="center" vertical="top"/>
    </xf>
    <xf numFmtId="0" fontId="33" fillId="24" borderId="47" xfId="0" applyFont="1" applyFill="1" applyBorder="1" applyAlignment="1">
      <alignment horizontal="center" vertical="top"/>
    </xf>
    <xf numFmtId="0" fontId="33" fillId="24" borderId="13" xfId="0" applyFont="1" applyFill="1" applyBorder="1" applyAlignment="1">
      <alignment horizontal="center" vertical="top"/>
    </xf>
    <xf numFmtId="0" fontId="32" fillId="24" borderId="64" xfId="0" applyFont="1" applyFill="1" applyBorder="1" applyAlignment="1">
      <alignment horizontal="center" vertical="top"/>
    </xf>
    <xf numFmtId="0" fontId="27" fillId="0" borderId="86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top"/>
    </xf>
    <xf numFmtId="0" fontId="32" fillId="24" borderId="23" xfId="0" applyFont="1" applyFill="1" applyBorder="1" applyAlignment="1">
      <alignment horizontal="center" vertical="top"/>
    </xf>
    <xf numFmtId="1" fontId="23" fillId="0" borderId="23" xfId="0" applyNumberFormat="1" applyFont="1" applyBorder="1" applyAlignment="1">
      <alignment horizontal="center" vertical="top" wrapText="1"/>
    </xf>
    <xf numFmtId="1" fontId="23" fillId="0" borderId="23" xfId="0" applyNumberFormat="1" applyFont="1" applyFill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/>
    </xf>
    <xf numFmtId="0" fontId="32" fillId="0" borderId="65" xfId="0" applyFont="1" applyBorder="1" applyAlignment="1">
      <alignment horizontal="center" vertical="top"/>
    </xf>
    <xf numFmtId="1" fontId="32" fillId="0" borderId="66" xfId="0" applyNumberFormat="1" applyFont="1" applyBorder="1" applyAlignment="1">
      <alignment horizontal="center" vertical="top"/>
    </xf>
    <xf numFmtId="1" fontId="32" fillId="24" borderId="64" xfId="0" applyNumberFormat="1" applyFont="1" applyFill="1" applyBorder="1" applyAlignment="1">
      <alignment horizontal="center" vertical="top"/>
    </xf>
    <xf numFmtId="1" fontId="32" fillId="24" borderId="23" xfId="0" applyNumberFormat="1" applyFont="1" applyFill="1" applyBorder="1" applyAlignment="1">
      <alignment horizontal="center" vertical="top"/>
    </xf>
    <xf numFmtId="0" fontId="32" fillId="0" borderId="18" xfId="0" applyFont="1" applyBorder="1" applyAlignment="1">
      <alignment horizontal="center" vertical="top"/>
    </xf>
    <xf numFmtId="0" fontId="32" fillId="24" borderId="18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center" vertical="top"/>
    </xf>
    <xf numFmtId="1" fontId="32" fillId="24" borderId="47" xfId="0" applyNumberFormat="1" applyFont="1" applyFill="1" applyBorder="1" applyAlignment="1">
      <alignment horizontal="center" vertical="top"/>
    </xf>
    <xf numFmtId="1" fontId="32" fillId="24" borderId="79" xfId="0" applyNumberFormat="1" applyFont="1" applyFill="1" applyBorder="1" applyAlignment="1">
      <alignment horizontal="center" vertical="top"/>
    </xf>
    <xf numFmtId="1" fontId="32" fillId="24" borderId="65" xfId="0" applyNumberFormat="1" applyFont="1" applyFill="1" applyBorder="1" applyAlignment="1">
      <alignment horizontal="center" vertical="top"/>
    </xf>
    <xf numFmtId="0" fontId="32" fillId="24" borderId="66" xfId="0" applyFont="1" applyFill="1" applyBorder="1" applyAlignment="1">
      <alignment horizontal="center" vertical="top"/>
    </xf>
    <xf numFmtId="1" fontId="32" fillId="24" borderId="66" xfId="0" applyNumberFormat="1" applyFont="1" applyFill="1" applyBorder="1" applyAlignment="1">
      <alignment horizontal="center" vertical="top"/>
    </xf>
    <xf numFmtId="49" fontId="23" fillId="0" borderId="65" xfId="0" applyNumberFormat="1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1" fontId="23" fillId="0" borderId="23" xfId="0" applyNumberFormat="1" applyFont="1" applyFill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0" fontId="23" fillId="0" borderId="23" xfId="0" applyFont="1" applyBorder="1" applyAlignment="1">
      <alignment vertical="top"/>
    </xf>
    <xf numFmtId="0" fontId="23" fillId="0" borderId="18" xfId="0" applyFont="1" applyBorder="1" applyAlignment="1">
      <alignment vertical="top"/>
    </xf>
    <xf numFmtId="0" fontId="27" fillId="24" borderId="65" xfId="0" applyFont="1" applyFill="1" applyBorder="1" applyAlignment="1">
      <alignment horizontal="center" vertical="top"/>
    </xf>
    <xf numFmtId="0" fontId="27" fillId="24" borderId="23" xfId="0" applyFont="1" applyFill="1" applyBorder="1" applyAlignment="1">
      <alignment horizontal="center" vertical="top"/>
    </xf>
    <xf numFmtId="0" fontId="27" fillId="24" borderId="66" xfId="0" applyFont="1" applyFill="1" applyBorder="1" applyAlignment="1">
      <alignment horizontal="center" vertical="top"/>
    </xf>
    <xf numFmtId="0" fontId="23" fillId="0" borderId="65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68" fillId="29" borderId="86" xfId="0" applyFont="1" applyFill="1" applyBorder="1" applyAlignment="1">
      <alignment horizontal="center" vertical="top" wrapText="1"/>
    </xf>
    <xf numFmtId="0" fontId="23" fillId="24" borderId="65" xfId="0" applyFont="1" applyFill="1" applyBorder="1" applyAlignment="1">
      <alignment horizontal="center" vertical="top"/>
    </xf>
    <xf numFmtId="0" fontId="23" fillId="29" borderId="23" xfId="0" applyFont="1" applyFill="1" applyBorder="1" applyAlignment="1">
      <alignment horizontal="center" vertical="top"/>
    </xf>
    <xf numFmtId="49" fontId="23" fillId="29" borderId="66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vertical="top"/>
    </xf>
    <xf numFmtId="0" fontId="22" fillId="0" borderId="66" xfId="0" applyFont="1" applyFill="1" applyBorder="1" applyAlignment="1">
      <alignment horizontal="center" vertical="top"/>
    </xf>
    <xf numFmtId="49" fontId="23" fillId="0" borderId="66" xfId="0" applyNumberFormat="1" applyFont="1" applyFill="1" applyBorder="1" applyAlignment="1">
      <alignment horizontal="center" vertical="top"/>
    </xf>
    <xf numFmtId="0" fontId="23" fillId="0" borderId="15" xfId="0" applyFont="1" applyFill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top"/>
    </xf>
    <xf numFmtId="49" fontId="23" fillId="0" borderId="70" xfId="0" applyNumberFormat="1" applyFont="1" applyFill="1" applyBorder="1" applyAlignment="1">
      <alignment horizontal="center" vertical="top"/>
    </xf>
    <xf numFmtId="1" fontId="23" fillId="0" borderId="27" xfId="0" applyNumberFormat="1" applyFont="1" applyFill="1" applyBorder="1" applyAlignment="1">
      <alignment horizontal="center" vertical="top" wrapText="1"/>
    </xf>
    <xf numFmtId="1" fontId="23" fillId="0" borderId="27" xfId="0" applyNumberFormat="1" applyFont="1" applyFill="1" applyBorder="1" applyAlignment="1">
      <alignment horizontal="center" vertical="top"/>
    </xf>
    <xf numFmtId="0" fontId="23" fillId="0" borderId="132" xfId="0" applyFont="1" applyFill="1" applyBorder="1" applyAlignment="1">
      <alignment horizontal="center" vertical="top"/>
    </xf>
    <xf numFmtId="0" fontId="32" fillId="0" borderId="132" xfId="0" applyFont="1" applyBorder="1" applyAlignment="1">
      <alignment horizontal="center" vertical="top"/>
    </xf>
    <xf numFmtId="0" fontId="32" fillId="0" borderId="27" xfId="0" applyFont="1" applyBorder="1" applyAlignment="1">
      <alignment horizontal="center" vertical="top"/>
    </xf>
    <xf numFmtId="1" fontId="32" fillId="0" borderId="27" xfId="0" applyNumberFormat="1" applyFont="1" applyBorder="1" applyAlignment="1">
      <alignment horizontal="center" vertical="top"/>
    </xf>
    <xf numFmtId="1" fontId="32" fillId="0" borderId="70" xfId="0" applyNumberFormat="1" applyFont="1" applyBorder="1" applyAlignment="1">
      <alignment horizontal="center" vertical="top"/>
    </xf>
    <xf numFmtId="0" fontId="23" fillId="0" borderId="66" xfId="0" applyNumberFormat="1" applyFont="1" applyFill="1" applyBorder="1" applyAlignment="1">
      <alignment horizontal="center" vertical="top"/>
    </xf>
    <xf numFmtId="1" fontId="32" fillId="0" borderId="65" xfId="0" applyNumberFormat="1" applyFont="1" applyFill="1" applyBorder="1" applyAlignment="1">
      <alignment horizontal="center" vertical="top"/>
    </xf>
    <xf numFmtId="1" fontId="32" fillId="0" borderId="23" xfId="0" applyNumberFormat="1" applyFont="1" applyFill="1" applyBorder="1" applyAlignment="1">
      <alignment horizontal="center" vertical="top"/>
    </xf>
    <xf numFmtId="0" fontId="23" fillId="24" borderId="23" xfId="0" applyFont="1" applyFill="1" applyBorder="1" applyAlignment="1">
      <alignment horizontal="center" vertical="top"/>
    </xf>
    <xf numFmtId="0" fontId="23" fillId="24" borderId="66" xfId="0" applyFont="1" applyFill="1" applyBorder="1" applyAlignment="1">
      <alignment horizontal="center" vertical="top"/>
    </xf>
    <xf numFmtId="0" fontId="23" fillId="0" borderId="72" xfId="0" applyFont="1" applyFill="1" applyBorder="1" applyAlignment="1">
      <alignment horizontal="center" vertical="top"/>
    </xf>
    <xf numFmtId="0" fontId="23" fillId="0" borderId="46" xfId="0" applyFont="1" applyFill="1" applyBorder="1" applyAlignment="1">
      <alignment horizontal="center" vertical="top"/>
    </xf>
    <xf numFmtId="0" fontId="23" fillId="0" borderId="73" xfId="0" applyFont="1" applyFill="1" applyBorder="1" applyAlignment="1">
      <alignment horizontal="center" vertical="top"/>
    </xf>
    <xf numFmtId="0" fontId="23" fillId="0" borderId="64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62" fillId="0" borderId="133" xfId="0" applyFont="1" applyFill="1" applyBorder="1" applyAlignment="1">
      <alignment horizontal="center" vertical="center" wrapText="1"/>
    </xf>
    <xf numFmtId="0" fontId="64" fillId="0" borderId="134" xfId="0" applyFont="1" applyFill="1" applyBorder="1" applyAlignment="1">
      <alignment horizontal="center" vertical="top"/>
    </xf>
    <xf numFmtId="0" fontId="64" fillId="0" borderId="135" xfId="0" applyFont="1" applyFill="1" applyBorder="1" applyAlignment="1">
      <alignment horizontal="center" vertical="top"/>
    </xf>
    <xf numFmtId="0" fontId="64" fillId="0" borderId="136" xfId="0" applyFont="1" applyFill="1" applyBorder="1" applyAlignment="1">
      <alignment horizontal="center" vertical="top"/>
    </xf>
    <xf numFmtId="0" fontId="64" fillId="0" borderId="137" xfId="0" applyFont="1" applyFill="1" applyBorder="1" applyAlignment="1">
      <alignment horizontal="center" vertical="top"/>
    </xf>
    <xf numFmtId="0" fontId="39" fillId="0" borderId="134" xfId="0" applyFont="1" applyFill="1" applyBorder="1" applyAlignment="1">
      <alignment horizontal="center" vertical="top"/>
    </xf>
    <xf numFmtId="0" fontId="39" fillId="0" borderId="135" xfId="0" applyFont="1" applyFill="1" applyBorder="1" applyAlignment="1">
      <alignment horizontal="center" vertical="top"/>
    </xf>
    <xf numFmtId="0" fontId="39" fillId="0" borderId="136" xfId="0" applyFont="1" applyFill="1" applyBorder="1" applyAlignment="1">
      <alignment horizontal="center" vertical="top"/>
    </xf>
    <xf numFmtId="0" fontId="64" fillId="0" borderId="138" xfId="0" applyFont="1" applyFill="1" applyBorder="1" applyAlignment="1">
      <alignment horizontal="center" vertical="top"/>
    </xf>
    <xf numFmtId="0" fontId="32" fillId="27" borderId="139" xfId="0" applyFont="1" applyFill="1" applyBorder="1" applyAlignment="1">
      <alignment horizontal="center" vertical="top"/>
    </xf>
    <xf numFmtId="0" fontId="32" fillId="27" borderId="140" xfId="0" applyFont="1" applyFill="1" applyBorder="1" applyAlignment="1">
      <alignment horizontal="center" vertical="top"/>
    </xf>
    <xf numFmtId="1" fontId="64" fillId="0" borderId="76" xfId="0" applyNumberFormat="1" applyFont="1" applyBorder="1" applyAlignment="1">
      <alignment horizontal="center" vertical="top" wrapText="1"/>
    </xf>
    <xf numFmtId="1" fontId="64" fillId="0" borderId="80" xfId="0" applyNumberFormat="1" applyFont="1" applyBorder="1" applyAlignment="1">
      <alignment horizontal="center" vertical="top" wrapText="1"/>
    </xf>
    <xf numFmtId="0" fontId="32" fillId="27" borderId="141" xfId="0" applyFont="1" applyFill="1" applyBorder="1" applyAlignment="1">
      <alignment horizontal="center" vertical="top"/>
    </xf>
    <xf numFmtId="0" fontId="32" fillId="0" borderId="142" xfId="0" applyFont="1" applyFill="1" applyBorder="1" applyAlignment="1">
      <alignment horizontal="left" wrapText="1"/>
    </xf>
    <xf numFmtId="0" fontId="32" fillId="0" borderId="52" xfId="0" applyFont="1" applyFill="1" applyBorder="1" applyAlignment="1">
      <alignment horizontal="left" wrapText="1"/>
    </xf>
    <xf numFmtId="0" fontId="32" fillId="0" borderId="54" xfId="0" applyFont="1" applyFill="1" applyBorder="1" applyAlignment="1">
      <alignment horizontal="justify" vertical="top" wrapText="1"/>
    </xf>
    <xf numFmtId="0" fontId="32" fillId="0" borderId="52" xfId="0" applyFont="1" applyFill="1" applyBorder="1" applyAlignment="1">
      <alignment horizontal="left" vertical="center" wrapText="1"/>
    </xf>
    <xf numFmtId="0" fontId="32" fillId="0" borderId="53" xfId="0" applyFont="1" applyFill="1" applyBorder="1" applyAlignment="1">
      <alignment vertical="top" wrapText="1"/>
    </xf>
    <xf numFmtId="0" fontId="32" fillId="0" borderId="143" xfId="0" applyFont="1" applyFill="1" applyBorder="1" applyAlignment="1">
      <alignment horizontal="left" wrapText="1"/>
    </xf>
    <xf numFmtId="0" fontId="39" fillId="0" borderId="14" xfId="0" applyFont="1" applyFill="1" applyBorder="1" applyAlignment="1">
      <alignment horizontal="center" vertical="top"/>
    </xf>
    <xf numFmtId="0" fontId="65" fillId="0" borderId="144" xfId="0" applyFont="1" applyBorder="1" applyAlignment="1">
      <alignment/>
    </xf>
    <xf numFmtId="0" fontId="65" fillId="0" borderId="145" xfId="0" applyFont="1" applyBorder="1" applyAlignment="1">
      <alignment/>
    </xf>
    <xf numFmtId="0" fontId="23" fillId="0" borderId="19" xfId="0" applyFont="1" applyBorder="1" applyAlignment="1">
      <alignment wrapText="1"/>
    </xf>
    <xf numFmtId="0" fontId="32" fillId="0" borderId="65" xfId="0" applyFont="1" applyFill="1" applyBorder="1" applyAlignment="1">
      <alignment horizontal="center" vertical="top"/>
    </xf>
    <xf numFmtId="1" fontId="32" fillId="0" borderId="66" xfId="0" applyNumberFormat="1" applyFont="1" applyFill="1" applyBorder="1" applyAlignment="1">
      <alignment horizontal="center" vertical="top"/>
    </xf>
    <xf numFmtId="1" fontId="32" fillId="0" borderId="64" xfId="0" applyNumberFormat="1" applyFont="1" applyFill="1" applyBorder="1" applyAlignment="1">
      <alignment horizontal="center" vertical="top"/>
    </xf>
    <xf numFmtId="0" fontId="67" fillId="28" borderId="93" xfId="0" applyFont="1" applyFill="1" applyBorder="1" applyAlignment="1">
      <alignment horizontal="center" vertical="top"/>
    </xf>
    <xf numFmtId="0" fontId="40" fillId="0" borderId="146" xfId="0" applyFont="1" applyFill="1" applyBorder="1" applyAlignment="1">
      <alignment horizontal="center" vertical="top"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32" fillId="0" borderId="32" xfId="0" applyFont="1" applyFill="1" applyBorder="1" applyAlignment="1">
      <alignment horizontal="center" vertical="top"/>
    </xf>
    <xf numFmtId="0" fontId="32" fillId="0" borderId="149" xfId="0" applyFont="1" applyFill="1" applyBorder="1" applyAlignment="1">
      <alignment horizontal="left" vertical="center" wrapText="1"/>
    </xf>
    <xf numFmtId="0" fontId="64" fillId="0" borderId="36" xfId="0" applyFont="1" applyFill="1" applyBorder="1" applyAlignment="1">
      <alignment horizontal="center" vertical="top"/>
    </xf>
    <xf numFmtId="0" fontId="64" fillId="0" borderId="38" xfId="0" applyFont="1" applyFill="1" applyBorder="1" applyAlignment="1">
      <alignment horizontal="center" vertical="top"/>
    </xf>
    <xf numFmtId="0" fontId="40" fillId="0" borderId="33" xfId="0" applyFont="1" applyFill="1" applyBorder="1" applyAlignment="1">
      <alignment horizontal="center" vertical="top"/>
    </xf>
    <xf numFmtId="0" fontId="40" fillId="0" borderId="36" xfId="0" applyFont="1" applyFill="1" applyBorder="1" applyAlignment="1">
      <alignment horizontal="center" vertical="top"/>
    </xf>
    <xf numFmtId="0" fontId="40" fillId="0" borderId="37" xfId="0" applyFont="1" applyBorder="1" applyAlignment="1">
      <alignment vertical="top"/>
    </xf>
    <xf numFmtId="0" fontId="66" fillId="24" borderId="25" xfId="0" applyFont="1" applyFill="1" applyBorder="1" applyAlignment="1">
      <alignment horizontal="center" vertical="top"/>
    </xf>
    <xf numFmtId="0" fontId="66" fillId="24" borderId="36" xfId="0" applyFont="1" applyFill="1" applyBorder="1" applyAlignment="1">
      <alignment horizontal="center" vertical="top"/>
    </xf>
    <xf numFmtId="0" fontId="66" fillId="24" borderId="38" xfId="0" applyFont="1" applyFill="1" applyBorder="1" applyAlignment="1">
      <alignment horizontal="center" vertical="top"/>
    </xf>
    <xf numFmtId="0" fontId="40" fillId="0" borderId="35" xfId="0" applyFont="1" applyFill="1" applyBorder="1" applyAlignment="1">
      <alignment horizontal="center" vertical="top"/>
    </xf>
    <xf numFmtId="0" fontId="40" fillId="0" borderId="37" xfId="0" applyFont="1" applyFill="1" applyBorder="1" applyAlignment="1">
      <alignment horizontal="center" vertical="top"/>
    </xf>
    <xf numFmtId="0" fontId="40" fillId="0" borderId="25" xfId="0" applyFont="1" applyFill="1" applyBorder="1" applyAlignment="1">
      <alignment horizontal="center" vertical="top"/>
    </xf>
    <xf numFmtId="0" fontId="40" fillId="0" borderId="38" xfId="0" applyFont="1" applyFill="1" applyBorder="1" applyAlignment="1">
      <alignment horizontal="center" vertical="top"/>
    </xf>
    <xf numFmtId="0" fontId="0" fillId="0" borderId="34" xfId="0" applyBorder="1" applyAlignment="1">
      <alignment/>
    </xf>
    <xf numFmtId="0" fontId="0" fillId="0" borderId="150" xfId="0" applyBorder="1" applyAlignment="1">
      <alignment/>
    </xf>
    <xf numFmtId="1" fontId="40" fillId="0" borderId="150" xfId="0" applyNumberFormat="1" applyFont="1" applyBorder="1" applyAlignment="1">
      <alignment horizontal="center" vertical="top" wrapText="1"/>
    </xf>
    <xf numFmtId="1" fontId="40" fillId="0" borderId="34" xfId="0" applyNumberFormat="1" applyFont="1" applyFill="1" applyBorder="1" applyAlignment="1">
      <alignment horizontal="center" vertical="top"/>
    </xf>
    <xf numFmtId="0" fontId="0" fillId="0" borderId="151" xfId="0" applyBorder="1" applyAlignment="1">
      <alignment/>
    </xf>
    <xf numFmtId="0" fontId="0" fillId="0" borderId="41" xfId="0" applyBorder="1" applyAlignment="1">
      <alignment/>
    </xf>
    <xf numFmtId="0" fontId="64" fillId="0" borderId="35" xfId="0" applyFont="1" applyFill="1" applyBorder="1" applyAlignment="1">
      <alignment horizontal="center" vertical="top"/>
    </xf>
    <xf numFmtId="0" fontId="62" fillId="0" borderId="152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wrapText="1"/>
    </xf>
    <xf numFmtId="0" fontId="0" fillId="0" borderId="41" xfId="0" applyBorder="1" applyAlignment="1">
      <alignment horizontal="center" vertical="top"/>
    </xf>
    <xf numFmtId="0" fontId="44" fillId="28" borderId="19" xfId="0" applyFont="1" applyFill="1" applyBorder="1" applyAlignment="1">
      <alignment horizontal="right" vertical="center" wrapText="1"/>
    </xf>
    <xf numFmtId="1" fontId="23" fillId="0" borderId="26" xfId="0" applyNumberFormat="1" applyFont="1" applyFill="1" applyBorder="1" applyAlignment="1">
      <alignment horizontal="center" vertical="top" wrapText="1"/>
    </xf>
    <xf numFmtId="0" fontId="32" fillId="0" borderId="56" xfId="0" applyFont="1" applyFill="1" applyBorder="1" applyAlignment="1">
      <alignment horizontal="center" vertical="top"/>
    </xf>
    <xf numFmtId="0" fontId="32" fillId="0" borderId="57" xfId="0" applyFont="1" applyFill="1" applyBorder="1" applyAlignment="1">
      <alignment horizontal="center" vertical="top"/>
    </xf>
    <xf numFmtId="1" fontId="32" fillId="0" borderId="57" xfId="0" applyNumberFormat="1" applyFont="1" applyFill="1" applyBorder="1" applyAlignment="1">
      <alignment horizontal="center" vertical="top"/>
    </xf>
    <xf numFmtId="1" fontId="32" fillId="0" borderId="77" xfId="0" applyNumberFormat="1" applyFont="1" applyFill="1" applyBorder="1" applyAlignment="1">
      <alignment horizontal="center" vertical="top"/>
    </xf>
    <xf numFmtId="0" fontId="23" fillId="0" borderId="56" xfId="0" applyFont="1" applyFill="1" applyBorder="1" applyAlignment="1">
      <alignment horizontal="center" vertical="top"/>
    </xf>
    <xf numFmtId="0" fontId="23" fillId="0" borderId="57" xfId="0" applyFont="1" applyFill="1" applyBorder="1" applyAlignment="1">
      <alignment horizontal="center" vertical="top"/>
    </xf>
    <xf numFmtId="0" fontId="23" fillId="0" borderId="77" xfId="0" applyFont="1" applyFill="1" applyBorder="1" applyAlignment="1">
      <alignment horizontal="center" vertical="top"/>
    </xf>
    <xf numFmtId="0" fontId="33" fillId="0" borderId="153" xfId="0" applyFont="1" applyFill="1" applyBorder="1" applyAlignment="1">
      <alignment horizontal="center" vertical="center" wrapText="1"/>
    </xf>
    <xf numFmtId="0" fontId="23" fillId="0" borderId="134" xfId="0" applyFont="1" applyFill="1" applyBorder="1" applyAlignment="1">
      <alignment horizontal="center" vertical="top"/>
    </xf>
    <xf numFmtId="0" fontId="23" fillId="0" borderId="135" xfId="0" applyFont="1" applyFill="1" applyBorder="1" applyAlignment="1">
      <alignment horizontal="center" vertical="top"/>
    </xf>
    <xf numFmtId="0" fontId="23" fillId="0" borderId="136" xfId="0" applyFont="1" applyFill="1" applyBorder="1" applyAlignment="1">
      <alignment horizontal="center" vertical="top"/>
    </xf>
    <xf numFmtId="0" fontId="23" fillId="0" borderId="154" xfId="0" applyFont="1" applyFill="1" applyBorder="1" applyAlignment="1">
      <alignment horizontal="center" vertical="top"/>
    </xf>
    <xf numFmtId="1" fontId="23" fillId="0" borderId="135" xfId="0" applyNumberFormat="1" applyFont="1" applyBorder="1" applyAlignment="1">
      <alignment horizontal="center" vertical="top" wrapText="1"/>
    </xf>
    <xf numFmtId="1" fontId="23" fillId="0" borderId="135" xfId="0" applyNumberFormat="1" applyFont="1" applyFill="1" applyBorder="1" applyAlignment="1">
      <alignment horizontal="center" vertical="top"/>
    </xf>
    <xf numFmtId="1" fontId="23" fillId="0" borderId="135" xfId="0" applyNumberFormat="1" applyFont="1" applyFill="1" applyBorder="1" applyAlignment="1">
      <alignment horizontal="center" vertical="top" wrapText="1"/>
    </xf>
    <xf numFmtId="0" fontId="23" fillId="0" borderId="137" xfId="0" applyFont="1" applyFill="1" applyBorder="1" applyAlignment="1">
      <alignment horizontal="center" vertical="top"/>
    </xf>
    <xf numFmtId="0" fontId="32" fillId="0" borderId="134" xfId="0" applyFont="1" applyFill="1" applyBorder="1" applyAlignment="1">
      <alignment horizontal="center" vertical="top"/>
    </xf>
    <xf numFmtId="0" fontId="32" fillId="0" borderId="135" xfId="0" applyFont="1" applyFill="1" applyBorder="1" applyAlignment="1">
      <alignment horizontal="center" vertical="top"/>
    </xf>
    <xf numFmtId="0" fontId="32" fillId="0" borderId="136" xfId="0" applyFont="1" applyFill="1" applyBorder="1" applyAlignment="1">
      <alignment horizontal="center" vertical="top"/>
    </xf>
    <xf numFmtId="0" fontId="22" fillId="0" borderId="154" xfId="0" applyFont="1" applyFill="1" applyBorder="1" applyAlignment="1">
      <alignment horizontal="center" vertical="top"/>
    </xf>
    <xf numFmtId="0" fontId="23" fillId="0" borderId="138" xfId="0" applyFont="1" applyFill="1" applyBorder="1" applyAlignment="1">
      <alignment horizontal="center" vertical="top"/>
    </xf>
    <xf numFmtId="0" fontId="33" fillId="0" borderId="133" xfId="0" applyFont="1" applyFill="1" applyBorder="1" applyAlignment="1">
      <alignment horizontal="center" vertical="center" wrapText="1"/>
    </xf>
    <xf numFmtId="0" fontId="23" fillId="0" borderId="80" xfId="0" applyFont="1" applyFill="1" applyBorder="1" applyAlignment="1">
      <alignment horizontal="center" vertical="top"/>
    </xf>
    <xf numFmtId="0" fontId="23" fillId="0" borderId="47" xfId="0" applyFont="1" applyFill="1" applyBorder="1" applyAlignment="1">
      <alignment horizontal="center" vertical="top"/>
    </xf>
    <xf numFmtId="0" fontId="23" fillId="0" borderId="76" xfId="0" applyFont="1" applyFill="1" applyBorder="1" applyAlignment="1">
      <alignment horizontal="center" vertical="top"/>
    </xf>
    <xf numFmtId="0" fontId="23" fillId="0" borderId="75" xfId="0" applyFont="1" applyFill="1" applyBorder="1" applyAlignment="1">
      <alignment horizontal="center" vertical="top"/>
    </xf>
    <xf numFmtId="1" fontId="23" fillId="0" borderId="47" xfId="0" applyNumberFormat="1" applyFont="1" applyBorder="1" applyAlignment="1">
      <alignment horizontal="center" vertical="top" wrapText="1"/>
    </xf>
    <xf numFmtId="1" fontId="23" fillId="0" borderId="47" xfId="0" applyNumberFormat="1" applyFont="1" applyFill="1" applyBorder="1" applyAlignment="1">
      <alignment horizontal="center" vertical="top"/>
    </xf>
    <xf numFmtId="1" fontId="23" fillId="0" borderId="47" xfId="0" applyNumberFormat="1" applyFont="1" applyFill="1" applyBorder="1" applyAlignment="1">
      <alignment horizontal="center" vertical="top" wrapText="1"/>
    </xf>
    <xf numFmtId="0" fontId="23" fillId="0" borderId="79" xfId="0" applyFont="1" applyFill="1" applyBorder="1" applyAlignment="1">
      <alignment horizontal="center" vertical="top"/>
    </xf>
    <xf numFmtId="0" fontId="32" fillId="0" borderId="47" xfId="0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1" fontId="22" fillId="0" borderId="26" xfId="0" applyNumberFormat="1" applyFont="1" applyBorder="1" applyAlignment="1">
      <alignment horizontal="center" vertical="top" wrapText="1"/>
    </xf>
    <xf numFmtId="1" fontId="22" fillId="0" borderId="26" xfId="0" applyNumberFormat="1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7" xfId="0" applyFont="1" applyBorder="1" applyAlignment="1">
      <alignment vertical="top"/>
    </xf>
    <xf numFmtId="0" fontId="29" fillId="24" borderId="84" xfId="0" applyFont="1" applyFill="1" applyBorder="1" applyAlignment="1">
      <alignment horizontal="center" vertical="top"/>
    </xf>
    <xf numFmtId="0" fontId="29" fillId="24" borderId="81" xfId="0" applyFont="1" applyFill="1" applyBorder="1" applyAlignment="1">
      <alignment horizontal="center" vertical="top"/>
    </xf>
    <xf numFmtId="0" fontId="29" fillId="24" borderId="82" xfId="0" applyFont="1" applyFill="1" applyBorder="1" applyAlignment="1">
      <alignment horizontal="center" vertical="top"/>
    </xf>
    <xf numFmtId="0" fontId="22" fillId="0" borderId="69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7" fillId="0" borderId="141" xfId="0" applyFont="1" applyFill="1" applyBorder="1" applyAlignment="1">
      <alignment horizontal="center" vertical="top" wrapText="1"/>
    </xf>
    <xf numFmtId="1" fontId="23" fillId="0" borderId="65" xfId="0" applyNumberFormat="1" applyFont="1" applyBorder="1" applyAlignment="1">
      <alignment horizontal="center" vertical="top" wrapText="1"/>
    </xf>
    <xf numFmtId="0" fontId="33" fillId="0" borderId="85" xfId="0" applyFont="1" applyFill="1" applyBorder="1" applyAlignment="1">
      <alignment horizontal="center" vertical="center" wrapText="1"/>
    </xf>
    <xf numFmtId="0" fontId="32" fillId="24" borderId="80" xfId="0" applyFont="1" applyFill="1" applyBorder="1" applyAlignment="1">
      <alignment horizontal="center" vertical="top"/>
    </xf>
    <xf numFmtId="0" fontId="32" fillId="24" borderId="47" xfId="0" applyFont="1" applyFill="1" applyBorder="1" applyAlignment="1">
      <alignment horizontal="center" vertical="top"/>
    </xf>
    <xf numFmtId="0" fontId="32" fillId="24" borderId="76" xfId="0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/>
    </xf>
    <xf numFmtId="1" fontId="23" fillId="0" borderId="81" xfId="0" applyNumberFormat="1" applyFont="1" applyFill="1" applyBorder="1" applyAlignment="1">
      <alignment horizontal="center" vertical="top" wrapText="1"/>
    </xf>
    <xf numFmtId="0" fontId="23" fillId="0" borderId="81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98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0" fontId="32" fillId="0" borderId="84" xfId="0" applyFont="1" applyFill="1" applyBorder="1" applyAlignment="1">
      <alignment horizontal="center" vertical="top"/>
    </xf>
    <xf numFmtId="0" fontId="32" fillId="0" borderId="81" xfId="0" applyFont="1" applyFill="1" applyBorder="1" applyAlignment="1">
      <alignment horizontal="center" vertical="top"/>
    </xf>
    <xf numFmtId="0" fontId="32" fillId="0" borderId="82" xfId="0" applyFont="1" applyFill="1" applyBorder="1" applyAlignment="1">
      <alignment horizontal="center" vertical="top"/>
    </xf>
    <xf numFmtId="0" fontId="22" fillId="0" borderId="84" xfId="0" applyFont="1" applyFill="1" applyBorder="1" applyAlignment="1">
      <alignment horizontal="center" vertical="top"/>
    </xf>
    <xf numFmtId="0" fontId="27" fillId="0" borderId="85" xfId="0" applyFont="1" applyFill="1" applyBorder="1" applyAlignment="1">
      <alignment horizontal="center" vertical="center" wrapText="1"/>
    </xf>
    <xf numFmtId="0" fontId="27" fillId="0" borderId="124" xfId="0" applyFont="1" applyFill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top"/>
    </xf>
    <xf numFmtId="0" fontId="23" fillId="25" borderId="50" xfId="0" applyFont="1" applyFill="1" applyBorder="1" applyAlignment="1">
      <alignment horizontal="center" vertical="top"/>
    </xf>
    <xf numFmtId="0" fontId="23" fillId="25" borderId="89" xfId="0" applyFont="1" applyFill="1" applyBorder="1" applyAlignment="1">
      <alignment horizontal="center" vertical="top"/>
    </xf>
    <xf numFmtId="0" fontId="23" fillId="25" borderId="92" xfId="0" applyFont="1" applyFill="1" applyBorder="1" applyAlignment="1">
      <alignment horizontal="center" vertical="top"/>
    </xf>
    <xf numFmtId="1" fontId="23" fillId="0" borderId="65" xfId="0" applyNumberFormat="1" applyFont="1" applyFill="1" applyBorder="1" applyAlignment="1">
      <alignment horizontal="center" vertical="top" wrapText="1"/>
    </xf>
    <xf numFmtId="1" fontId="23" fillId="0" borderId="66" xfId="0" applyNumberFormat="1" applyFont="1" applyFill="1" applyBorder="1" applyAlignment="1">
      <alignment horizontal="center" vertical="top" wrapText="1"/>
    </xf>
    <xf numFmtId="1" fontId="23" fillId="0" borderId="64" xfId="0" applyNumberFormat="1" applyFont="1" applyFill="1" applyBorder="1" applyAlignment="1">
      <alignment horizontal="center" vertical="top" wrapText="1"/>
    </xf>
    <xf numFmtId="0" fontId="32" fillId="0" borderId="12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top" wrapText="1"/>
    </xf>
    <xf numFmtId="0" fontId="32" fillId="0" borderId="66" xfId="0" applyFont="1" applyFill="1" applyBorder="1" applyAlignment="1">
      <alignment horizontal="center" vertical="top"/>
    </xf>
    <xf numFmtId="0" fontId="23" fillId="0" borderId="65" xfId="0" applyFont="1" applyFill="1" applyBorder="1" applyAlignment="1">
      <alignment horizontal="center" vertical="top"/>
    </xf>
    <xf numFmtId="0" fontId="23" fillId="0" borderId="66" xfId="0" applyFont="1" applyFill="1" applyBorder="1" applyAlignment="1">
      <alignment horizontal="center" vertical="top"/>
    </xf>
    <xf numFmtId="0" fontId="33" fillId="0" borderId="126" xfId="0" applyFont="1" applyFill="1" applyBorder="1" applyAlignment="1">
      <alignment horizontal="center" vertical="center" wrapText="1"/>
    </xf>
    <xf numFmtId="1" fontId="23" fillId="0" borderId="81" xfId="0" applyNumberFormat="1" applyFont="1" applyBorder="1" applyAlignment="1">
      <alignment horizontal="center" vertical="top" wrapText="1"/>
    </xf>
    <xf numFmtId="0" fontId="23" fillId="0" borderId="84" xfId="0" applyFont="1" applyFill="1" applyBorder="1" applyAlignment="1">
      <alignment horizontal="center" vertical="top"/>
    </xf>
    <xf numFmtId="0" fontId="23" fillId="0" borderId="81" xfId="0" applyFont="1" applyFill="1" applyBorder="1" applyAlignment="1">
      <alignment horizontal="center" vertical="top"/>
    </xf>
    <xf numFmtId="0" fontId="23" fillId="0" borderId="82" xfId="0" applyFont="1" applyFill="1" applyBorder="1" applyAlignment="1">
      <alignment horizontal="center" vertical="top"/>
    </xf>
    <xf numFmtId="0" fontId="23" fillId="0" borderId="83" xfId="0" applyFont="1" applyFill="1" applyBorder="1" applyAlignment="1">
      <alignment horizontal="center" vertical="top"/>
    </xf>
    <xf numFmtId="0" fontId="23" fillId="0" borderId="88" xfId="0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1" fontId="23" fillId="0" borderId="26" xfId="0" applyNumberFormat="1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/>
    </xf>
    <xf numFmtId="0" fontId="23" fillId="0" borderId="34" xfId="0" applyFont="1" applyBorder="1" applyAlignment="1">
      <alignment horizontal="center" vertical="center"/>
    </xf>
    <xf numFmtId="1" fontId="33" fillId="24" borderId="49" xfId="0" applyNumberFormat="1" applyFont="1" applyFill="1" applyBorder="1" applyAlignment="1">
      <alignment horizontal="center" vertical="top"/>
    </xf>
    <xf numFmtId="1" fontId="33" fillId="24" borderId="89" xfId="0" applyNumberFormat="1" applyFont="1" applyFill="1" applyBorder="1" applyAlignment="1">
      <alignment horizontal="center" vertical="top"/>
    </xf>
    <xf numFmtId="1" fontId="33" fillId="24" borderId="92" xfId="0" applyNumberFormat="1" applyFont="1" applyFill="1" applyBorder="1" applyAlignment="1">
      <alignment horizontal="center" vertical="top"/>
    </xf>
    <xf numFmtId="1" fontId="33" fillId="24" borderId="84" xfId="0" applyNumberFormat="1" applyFont="1" applyFill="1" applyBorder="1" applyAlignment="1">
      <alignment horizontal="center" vertical="top"/>
    </xf>
    <xf numFmtId="1" fontId="33" fillId="24" borderId="81" xfId="0" applyNumberFormat="1" applyFont="1" applyFill="1" applyBorder="1" applyAlignment="1">
      <alignment horizontal="center" vertical="top"/>
    </xf>
    <xf numFmtId="1" fontId="33" fillId="24" borderId="82" xfId="0" applyNumberFormat="1" applyFont="1" applyFill="1" applyBorder="1" applyAlignment="1">
      <alignment horizontal="center" vertical="top"/>
    </xf>
    <xf numFmtId="1" fontId="64" fillId="0" borderId="80" xfId="0" applyNumberFormat="1" applyFont="1" applyFill="1" applyBorder="1" applyAlignment="1">
      <alignment horizontal="center" vertical="top" wrapText="1"/>
    </xf>
    <xf numFmtId="0" fontId="32" fillId="0" borderId="153" xfId="0" applyFont="1" applyFill="1" applyBorder="1" applyAlignment="1">
      <alignment horizontal="center" vertical="center" wrapText="1"/>
    </xf>
    <xf numFmtId="0" fontId="32" fillId="0" borderId="86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top"/>
    </xf>
    <xf numFmtId="0" fontId="22" fillId="0" borderId="89" xfId="0" applyFont="1" applyFill="1" applyBorder="1" applyAlignment="1">
      <alignment horizontal="center" vertical="top"/>
    </xf>
    <xf numFmtId="0" fontId="22" fillId="0" borderId="49" xfId="0" applyFont="1" applyFill="1" applyBorder="1" applyAlignment="1">
      <alignment horizontal="center" vertical="top"/>
    </xf>
    <xf numFmtId="0" fontId="22" fillId="0" borderId="64" xfId="0" applyFont="1" applyFill="1" applyBorder="1" applyAlignment="1">
      <alignment horizontal="center" vertical="top"/>
    </xf>
    <xf numFmtId="0" fontId="22" fillId="0" borderId="23" xfId="0" applyFont="1" applyFill="1" applyBorder="1" applyAlignment="1">
      <alignment horizontal="center" vertical="top"/>
    </xf>
    <xf numFmtId="0" fontId="22" fillId="0" borderId="65" xfId="0" applyFont="1" applyFill="1" applyBorder="1" applyAlignment="1">
      <alignment horizontal="center" vertical="top"/>
    </xf>
    <xf numFmtId="0" fontId="22" fillId="0" borderId="98" xfId="0" applyFont="1" applyFill="1" applyBorder="1" applyAlignment="1">
      <alignment horizontal="center" vertical="top"/>
    </xf>
    <xf numFmtId="0" fontId="22" fillId="0" borderId="81" xfId="0" applyFont="1" applyFill="1" applyBorder="1" applyAlignment="1">
      <alignment horizontal="center" vertical="top"/>
    </xf>
    <xf numFmtId="0" fontId="32" fillId="25" borderId="12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/>
    </xf>
    <xf numFmtId="0" fontId="71" fillId="22" borderId="86" xfId="0" applyFont="1" applyFill="1" applyBorder="1" applyAlignment="1">
      <alignment horizontal="center" vertical="center" wrapText="1"/>
    </xf>
    <xf numFmtId="1" fontId="44" fillId="22" borderId="23" xfId="0" applyNumberFormat="1" applyFont="1" applyFill="1" applyBorder="1" applyAlignment="1">
      <alignment horizontal="center" vertical="top"/>
    </xf>
    <xf numFmtId="1" fontId="44" fillId="22" borderId="64" xfId="0" applyNumberFormat="1" applyFont="1" applyFill="1" applyBorder="1" applyAlignment="1">
      <alignment horizontal="center" vertical="top"/>
    </xf>
    <xf numFmtId="0" fontId="53" fillId="0" borderId="15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53" fillId="0" borderId="156" xfId="0" applyFont="1" applyBorder="1" applyAlignment="1">
      <alignment horizontal="center"/>
    </xf>
    <xf numFmtId="0" fontId="53" fillId="0" borderId="36" xfId="0" applyFont="1" applyBorder="1" applyAlignment="1">
      <alignment horizontal="center"/>
    </xf>
    <xf numFmtId="0" fontId="53" fillId="0" borderId="38" xfId="0" applyFont="1" applyBorder="1" applyAlignment="1">
      <alignment horizontal="center"/>
    </xf>
    <xf numFmtId="0" fontId="71" fillId="25" borderId="133" xfId="0" applyFont="1" applyFill="1" applyBorder="1" applyAlignment="1">
      <alignment horizontal="center" vertical="center" wrapText="1"/>
    </xf>
    <xf numFmtId="1" fontId="25" fillId="25" borderId="64" xfId="0" applyNumberFormat="1" applyFont="1" applyFill="1" applyBorder="1" applyAlignment="1">
      <alignment horizontal="center" vertical="top" wrapText="1"/>
    </xf>
    <xf numFmtId="1" fontId="44" fillId="25" borderId="23" xfId="0" applyNumberFormat="1" applyFont="1" applyFill="1" applyBorder="1" applyAlignment="1">
      <alignment horizontal="center" vertical="top"/>
    </xf>
    <xf numFmtId="0" fontId="25" fillId="26" borderId="67" xfId="0" applyFont="1" applyFill="1" applyBorder="1" applyAlignment="1">
      <alignment horizontal="center" vertical="center"/>
    </xf>
    <xf numFmtId="1" fontId="25" fillId="26" borderId="27" xfId="0" applyNumberFormat="1" applyFont="1" applyFill="1" applyBorder="1" applyAlignment="1">
      <alignment horizontal="center" vertical="top"/>
    </xf>
    <xf numFmtId="1" fontId="25" fillId="26" borderId="70" xfId="0" applyNumberFormat="1" applyFont="1" applyFill="1" applyBorder="1" applyAlignment="1">
      <alignment horizontal="center" vertical="top"/>
    </xf>
    <xf numFmtId="1" fontId="25" fillId="26" borderId="15" xfId="0" applyNumberFormat="1" applyFont="1" applyFill="1" applyBorder="1" applyAlignment="1">
      <alignment horizontal="center" vertical="top"/>
    </xf>
    <xf numFmtId="0" fontId="23" fillId="25" borderId="91" xfId="0" applyFont="1" applyFill="1" applyBorder="1" applyAlignment="1">
      <alignment horizontal="center" vertical="top"/>
    </xf>
    <xf numFmtId="1" fontId="23" fillId="25" borderId="49" xfId="0" applyNumberFormat="1" applyFont="1" applyFill="1" applyBorder="1" applyAlignment="1">
      <alignment horizontal="center" vertical="top" wrapText="1"/>
    </xf>
    <xf numFmtId="0" fontId="44" fillId="28" borderId="17" xfId="0" applyFont="1" applyFill="1" applyBorder="1" applyAlignment="1">
      <alignment horizontal="center" vertical="center" wrapText="1"/>
    </xf>
    <xf numFmtId="0" fontId="25" fillId="28" borderId="94" xfId="0" applyFont="1" applyFill="1" applyBorder="1" applyAlignment="1">
      <alignment horizontal="center" vertical="top"/>
    </xf>
    <xf numFmtId="0" fontId="25" fillId="28" borderId="48" xfId="0" applyFont="1" applyFill="1" applyBorder="1" applyAlignment="1">
      <alignment horizontal="center" vertical="top"/>
    </xf>
    <xf numFmtId="0" fontId="25" fillId="28" borderId="95" xfId="0" applyFont="1" applyFill="1" applyBorder="1" applyAlignment="1">
      <alignment horizontal="center" vertical="top"/>
    </xf>
    <xf numFmtId="0" fontId="25" fillId="28" borderId="0" xfId="0" applyFont="1" applyFill="1" applyBorder="1" applyAlignment="1">
      <alignment horizontal="center" vertical="top"/>
    </xf>
    <xf numFmtId="1" fontId="25" fillId="28" borderId="45" xfId="0" applyNumberFormat="1" applyFont="1" applyFill="1" applyBorder="1" applyAlignment="1">
      <alignment horizontal="center" vertical="top" wrapText="1"/>
    </xf>
    <xf numFmtId="0" fontId="33" fillId="28" borderId="40" xfId="0" applyFont="1" applyFill="1" applyBorder="1" applyAlignment="1">
      <alignment horizontal="left" vertical="top" wrapText="1"/>
    </xf>
    <xf numFmtId="0" fontId="32" fillId="0" borderId="157" xfId="0" applyFont="1" applyFill="1" applyBorder="1" applyAlignment="1">
      <alignment horizontal="left" vertical="top" wrapText="1"/>
    </xf>
    <xf numFmtId="0" fontId="27" fillId="0" borderId="133" xfId="0" applyFont="1" applyFill="1" applyBorder="1" applyAlignment="1">
      <alignment horizontal="center" vertical="top" wrapText="1"/>
    </xf>
    <xf numFmtId="0" fontId="33" fillId="28" borderId="40" xfId="0" applyFont="1" applyFill="1" applyBorder="1" applyAlignment="1">
      <alignment horizontal="center" vertical="top" wrapText="1"/>
    </xf>
    <xf numFmtId="1" fontId="22" fillId="0" borderId="80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Fill="1" applyBorder="1" applyAlignment="1">
      <alignment horizontal="center" vertical="top" wrapText="1"/>
    </xf>
    <xf numFmtId="1" fontId="22" fillId="28" borderId="25" xfId="0" applyNumberFormat="1" applyFont="1" applyFill="1" applyBorder="1" applyAlignment="1">
      <alignment horizontal="center" vertical="top" wrapText="1"/>
    </xf>
    <xf numFmtId="1" fontId="22" fillId="28" borderId="36" xfId="0" applyNumberFormat="1" applyFont="1" applyFill="1" applyBorder="1" applyAlignment="1">
      <alignment horizontal="center" vertical="top" wrapText="1"/>
    </xf>
    <xf numFmtId="1" fontId="22" fillId="28" borderId="38" xfId="0" applyNumberFormat="1" applyFont="1" applyFill="1" applyBorder="1" applyAlignment="1">
      <alignment horizontal="center" vertical="top" wrapText="1"/>
    </xf>
    <xf numFmtId="1" fontId="22" fillId="28" borderId="13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Border="1" applyAlignment="1">
      <alignment horizontal="center" vertical="top" wrapText="1"/>
    </xf>
    <xf numFmtId="1" fontId="22" fillId="28" borderId="35" xfId="0" applyNumberFormat="1" applyFont="1" applyFill="1" applyBorder="1" applyAlignment="1">
      <alignment horizontal="center" vertical="top" wrapText="1"/>
    </xf>
    <xf numFmtId="0" fontId="32" fillId="0" borderId="158" xfId="0" applyFont="1" applyFill="1" applyBorder="1" applyAlignment="1">
      <alignment horizontal="center" vertical="top" wrapText="1"/>
    </xf>
    <xf numFmtId="0" fontId="32" fillId="0" borderId="159" xfId="0" applyFont="1" applyFill="1" applyBorder="1" applyAlignment="1">
      <alignment horizontal="center" vertical="top" wrapText="1"/>
    </xf>
    <xf numFmtId="0" fontId="32" fillId="0" borderId="123" xfId="0" applyFont="1" applyFill="1" applyBorder="1" applyAlignment="1">
      <alignment horizontal="left" vertical="top" wrapText="1"/>
    </xf>
    <xf numFmtId="0" fontId="27" fillId="0" borderId="67" xfId="0" applyFont="1" applyFill="1" applyBorder="1" applyAlignment="1">
      <alignment horizontal="center" vertical="top" wrapText="1"/>
    </xf>
    <xf numFmtId="49" fontId="33" fillId="0" borderId="70" xfId="0" applyNumberFormat="1" applyFont="1" applyFill="1" applyBorder="1" applyAlignment="1">
      <alignment horizontal="center" vertical="top" wrapText="1"/>
    </xf>
    <xf numFmtId="0" fontId="62" fillId="0" borderId="69" xfId="0" applyFont="1" applyFill="1" applyBorder="1" applyAlignment="1">
      <alignment horizontal="center" vertical="top"/>
    </xf>
    <xf numFmtId="0" fontId="33" fillId="24" borderId="70" xfId="0" applyFont="1" applyFill="1" applyBorder="1" applyAlignment="1">
      <alignment horizontal="center" vertical="top"/>
    </xf>
    <xf numFmtId="0" fontId="32" fillId="0" borderId="79" xfId="0" applyFont="1" applyFill="1" applyBorder="1" applyAlignment="1">
      <alignment horizontal="center"/>
    </xf>
    <xf numFmtId="0" fontId="33" fillId="24" borderId="80" xfId="0" applyFont="1" applyFill="1" applyBorder="1" applyAlignment="1">
      <alignment horizontal="center" vertical="top"/>
    </xf>
    <xf numFmtId="0" fontId="33" fillId="24" borderId="76" xfId="0" applyFont="1" applyFill="1" applyBorder="1" applyAlignment="1">
      <alignment horizontal="center" vertical="top"/>
    </xf>
    <xf numFmtId="0" fontId="39" fillId="24" borderId="75" xfId="0" applyFont="1" applyFill="1" applyBorder="1" applyAlignment="1">
      <alignment horizontal="center" vertical="top"/>
    </xf>
    <xf numFmtId="1" fontId="32" fillId="0" borderId="47" xfId="0" applyNumberFormat="1" applyFont="1" applyBorder="1" applyAlignment="1">
      <alignment horizontal="center" vertical="top"/>
    </xf>
    <xf numFmtId="1" fontId="32" fillId="0" borderId="79" xfId="0" applyNumberFormat="1" applyFont="1" applyFill="1" applyBorder="1" applyAlignment="1">
      <alignment horizontal="center" vertical="top"/>
    </xf>
    <xf numFmtId="1" fontId="33" fillId="24" borderId="47" xfId="0" applyNumberFormat="1" applyFont="1" applyFill="1" applyBorder="1" applyAlignment="1">
      <alignment horizontal="center" vertical="top"/>
    </xf>
    <xf numFmtId="0" fontId="33" fillId="0" borderId="80" xfId="0" applyFont="1" applyBorder="1" applyAlignment="1">
      <alignment horizontal="center" vertical="top"/>
    </xf>
    <xf numFmtId="0" fontId="33" fillId="0" borderId="47" xfId="0" applyFont="1" applyBorder="1" applyAlignment="1">
      <alignment horizontal="center" vertical="top"/>
    </xf>
    <xf numFmtId="1" fontId="33" fillId="0" borderId="47" xfId="0" applyNumberFormat="1" applyFont="1" applyBorder="1" applyAlignment="1">
      <alignment horizontal="center" vertical="top"/>
    </xf>
    <xf numFmtId="1" fontId="33" fillId="0" borderId="76" xfId="0" applyNumberFormat="1" applyFont="1" applyBorder="1" applyAlignment="1">
      <alignment horizontal="center" vertical="top"/>
    </xf>
    <xf numFmtId="0" fontId="33" fillId="0" borderId="79" xfId="0" applyFont="1" applyBorder="1" applyAlignment="1">
      <alignment horizontal="center" vertical="top"/>
    </xf>
    <xf numFmtId="0" fontId="44" fillId="28" borderId="32" xfId="0" applyFont="1" applyFill="1" applyBorder="1" applyAlignment="1">
      <alignment horizontal="center" vertical="top"/>
    </xf>
    <xf numFmtId="0" fontId="44" fillId="28" borderId="149" xfId="0" applyFont="1" applyFill="1" applyBorder="1" applyAlignment="1">
      <alignment horizontal="left" vertical="top" wrapText="1"/>
    </xf>
    <xf numFmtId="0" fontId="71" fillId="30" borderId="151" xfId="0" applyFont="1" applyFill="1" applyBorder="1" applyAlignment="1">
      <alignment horizontal="center" vertical="top" wrapText="1"/>
    </xf>
    <xf numFmtId="0" fontId="44" fillId="28" borderId="25" xfId="0" applyFont="1" applyFill="1" applyBorder="1" applyAlignment="1">
      <alignment horizontal="center" vertical="top"/>
    </xf>
    <xf numFmtId="0" fontId="44" fillId="28" borderId="36" xfId="0" applyFont="1" applyFill="1" applyBorder="1" applyAlignment="1">
      <alignment horizontal="center" vertical="top"/>
    </xf>
    <xf numFmtId="0" fontId="44" fillId="28" borderId="38" xfId="0" applyFont="1" applyFill="1" applyBorder="1" applyAlignment="1">
      <alignment horizontal="center" vertical="top"/>
    </xf>
    <xf numFmtId="0" fontId="44" fillId="28" borderId="35" xfId="0" applyFont="1" applyFill="1" applyBorder="1" applyAlignment="1">
      <alignment horizontal="center" vertical="top"/>
    </xf>
    <xf numFmtId="1" fontId="44" fillId="28" borderId="37" xfId="0" applyNumberFormat="1" applyFont="1" applyFill="1" applyBorder="1" applyAlignment="1">
      <alignment horizontal="center" vertical="top"/>
    </xf>
    <xf numFmtId="1" fontId="44" fillId="28" borderId="38" xfId="0" applyNumberFormat="1" applyFont="1" applyFill="1" applyBorder="1" applyAlignment="1">
      <alignment horizontal="center" vertical="top"/>
    </xf>
    <xf numFmtId="1" fontId="44" fillId="28" borderId="33" xfId="0" applyNumberFormat="1" applyFont="1" applyFill="1" applyBorder="1" applyAlignment="1">
      <alignment horizontal="center" vertical="top"/>
    </xf>
    <xf numFmtId="1" fontId="44" fillId="28" borderId="40" xfId="0" applyNumberFormat="1" applyFont="1" applyFill="1" applyBorder="1" applyAlignment="1">
      <alignment horizontal="center" vertical="top"/>
    </xf>
    <xf numFmtId="1" fontId="44" fillId="28" borderId="32" xfId="0" applyNumberFormat="1" applyFont="1" applyFill="1" applyBorder="1" applyAlignment="1">
      <alignment horizontal="center" vertical="top"/>
    </xf>
    <xf numFmtId="1" fontId="44" fillId="28" borderId="34" xfId="0" applyNumberFormat="1" applyFont="1" applyFill="1" applyBorder="1" applyAlignment="1">
      <alignment horizontal="center" vertical="top"/>
    </xf>
    <xf numFmtId="1" fontId="44" fillId="28" borderId="151" xfId="0" applyNumberFormat="1" applyFont="1" applyFill="1" applyBorder="1" applyAlignment="1">
      <alignment horizontal="center" vertical="top"/>
    </xf>
    <xf numFmtId="1" fontId="72" fillId="0" borderId="83" xfId="0" applyNumberFormat="1" applyFont="1" applyFill="1" applyBorder="1" applyAlignment="1">
      <alignment horizontal="center" vertical="top"/>
    </xf>
    <xf numFmtId="1" fontId="72" fillId="0" borderId="99" xfId="0" applyNumberFormat="1" applyFont="1" applyFill="1" applyBorder="1" applyAlignment="1">
      <alignment horizontal="center" vertical="top"/>
    </xf>
    <xf numFmtId="1" fontId="72" fillId="0" borderId="160" xfId="0" applyNumberFormat="1" applyFont="1" applyFill="1" applyBorder="1" applyAlignment="1">
      <alignment horizontal="center" vertical="top"/>
    </xf>
    <xf numFmtId="0" fontId="65" fillId="0" borderId="17" xfId="0" applyFont="1" applyFill="1" applyBorder="1" applyAlignment="1">
      <alignment horizontal="center"/>
    </xf>
    <xf numFmtId="0" fontId="23" fillId="27" borderId="0" xfId="0" applyFont="1" applyFill="1" applyAlignment="1">
      <alignment horizontal="center" vertical="top"/>
    </xf>
    <xf numFmtId="0" fontId="65" fillId="27" borderId="0" xfId="0" applyFont="1" applyFill="1" applyAlignment="1">
      <alignment/>
    </xf>
    <xf numFmtId="0" fontId="22" fillId="25" borderId="41" xfId="0" applyFont="1" applyFill="1" applyBorder="1" applyAlignment="1">
      <alignment horizontal="center"/>
    </xf>
    <xf numFmtId="0" fontId="22" fillId="25" borderId="34" xfId="0" applyFont="1" applyFill="1" applyBorder="1" applyAlignment="1">
      <alignment horizontal="center"/>
    </xf>
    <xf numFmtId="0" fontId="22" fillId="25" borderId="42" xfId="0" applyFont="1" applyFill="1" applyBorder="1" applyAlignment="1">
      <alignment horizontal="center"/>
    </xf>
    <xf numFmtId="0" fontId="33" fillId="25" borderId="129" xfId="0" applyFont="1" applyFill="1" applyBorder="1" applyAlignment="1">
      <alignment horizontal="center" vertical="center" wrapText="1"/>
    </xf>
    <xf numFmtId="0" fontId="22" fillId="25" borderId="50" xfId="0" applyFont="1" applyFill="1" applyBorder="1" applyAlignment="1">
      <alignment horizontal="center" vertical="top"/>
    </xf>
    <xf numFmtId="0" fontId="22" fillId="25" borderId="89" xfId="0" applyFont="1" applyFill="1" applyBorder="1" applyAlignment="1">
      <alignment horizontal="center" vertical="top"/>
    </xf>
    <xf numFmtId="0" fontId="22" fillId="25" borderId="92" xfId="0" applyFont="1" applyFill="1" applyBorder="1" applyAlignment="1">
      <alignment horizontal="center" vertical="top"/>
    </xf>
    <xf numFmtId="0" fontId="33" fillId="25" borderId="97" xfId="0" applyFont="1" applyFill="1" applyBorder="1" applyAlignment="1">
      <alignment horizontal="center" vertical="center" wrapText="1"/>
    </xf>
    <xf numFmtId="0" fontId="22" fillId="25" borderId="49" xfId="0" applyFont="1" applyFill="1" applyBorder="1" applyAlignment="1">
      <alignment horizontal="center" vertical="top"/>
    </xf>
    <xf numFmtId="0" fontId="44" fillId="28" borderId="133" xfId="0" applyFont="1" applyFill="1" applyBorder="1" applyAlignment="1">
      <alignment horizontal="center" vertical="center" wrapText="1"/>
    </xf>
    <xf numFmtId="1" fontId="22" fillId="25" borderId="89" xfId="0" applyNumberFormat="1" applyFont="1" applyFill="1" applyBorder="1" applyAlignment="1">
      <alignment horizontal="center" vertical="top" wrapText="1"/>
    </xf>
    <xf numFmtId="1" fontId="23" fillId="0" borderId="79" xfId="0" applyNumberFormat="1" applyFont="1" applyFill="1" applyBorder="1" applyAlignment="1">
      <alignment horizontal="center" vertical="top" wrapText="1"/>
    </xf>
    <xf numFmtId="1" fontId="23" fillId="0" borderId="80" xfId="0" applyNumberFormat="1" applyFont="1" applyBorder="1" applyAlignment="1">
      <alignment horizontal="center" vertical="top" wrapText="1"/>
    </xf>
    <xf numFmtId="1" fontId="23" fillId="0" borderId="76" xfId="0" applyNumberFormat="1" applyFont="1" applyBorder="1" applyAlignment="1">
      <alignment horizontal="center" vertical="top" wrapText="1"/>
    </xf>
    <xf numFmtId="1" fontId="23" fillId="0" borderId="75" xfId="0" applyNumberFormat="1" applyFont="1" applyBorder="1" applyAlignment="1">
      <alignment horizontal="center" vertical="top" wrapText="1"/>
    </xf>
    <xf numFmtId="1" fontId="23" fillId="0" borderId="79" xfId="0" applyNumberFormat="1" applyFont="1" applyBorder="1" applyAlignment="1">
      <alignment horizontal="center" vertical="top" wrapText="1"/>
    </xf>
    <xf numFmtId="1" fontId="23" fillId="0" borderId="13" xfId="0" applyNumberFormat="1" applyFont="1" applyBorder="1" applyAlignment="1">
      <alignment horizontal="center" vertical="top" wrapText="1"/>
    </xf>
    <xf numFmtId="174" fontId="32" fillId="24" borderId="18" xfId="0" applyNumberFormat="1" applyFont="1" applyFill="1" applyBorder="1" applyAlignment="1">
      <alignment horizontal="center" vertical="top"/>
    </xf>
    <xf numFmtId="0" fontId="32" fillId="29" borderId="23" xfId="0" applyFont="1" applyFill="1" applyBorder="1" applyAlignment="1">
      <alignment horizontal="center" vertical="top"/>
    </xf>
    <xf numFmtId="1" fontId="32" fillId="0" borderId="26" xfId="0" applyNumberFormat="1" applyFont="1" applyFill="1" applyBorder="1" applyAlignment="1">
      <alignment horizontal="center" vertical="top"/>
    </xf>
    <xf numFmtId="0" fontId="32" fillId="0" borderId="26" xfId="0" applyFont="1" applyFill="1" applyBorder="1" applyAlignment="1">
      <alignment horizontal="center" vertical="top"/>
    </xf>
    <xf numFmtId="1" fontId="39" fillId="0" borderId="26" xfId="0" applyNumberFormat="1" applyFont="1" applyBorder="1" applyAlignment="1">
      <alignment horizontal="center" vertical="top"/>
    </xf>
    <xf numFmtId="1" fontId="39" fillId="0" borderId="70" xfId="0" applyNumberFormat="1" applyFont="1" applyBorder="1" applyAlignment="1">
      <alignment horizontal="center" vertical="top"/>
    </xf>
    <xf numFmtId="1" fontId="32" fillId="24" borderId="69" xfId="0" applyNumberFormat="1" applyFont="1" applyFill="1" applyBorder="1" applyAlignment="1">
      <alignment horizontal="center" vertical="top"/>
    </xf>
    <xf numFmtId="1" fontId="32" fillId="24" borderId="26" xfId="0" applyNumberFormat="1" applyFont="1" applyFill="1" applyBorder="1" applyAlignment="1">
      <alignment horizontal="center" vertical="top"/>
    </xf>
    <xf numFmtId="0" fontId="32" fillId="0" borderId="26" xfId="0" applyFont="1" applyBorder="1" applyAlignment="1">
      <alignment horizontal="center" vertical="top"/>
    </xf>
    <xf numFmtId="0" fontId="32" fillId="0" borderId="71" xfId="0" applyFont="1" applyFill="1" applyBorder="1" applyAlignment="1">
      <alignment horizontal="center" vertical="top"/>
    </xf>
    <xf numFmtId="0" fontId="32" fillId="0" borderId="27" xfId="0" applyFont="1" applyFill="1" applyBorder="1" applyAlignment="1">
      <alignment horizontal="center" vertical="top"/>
    </xf>
    <xf numFmtId="0" fontId="32" fillId="24" borderId="26" xfId="0" applyFont="1" applyFill="1" applyBorder="1" applyAlignment="1">
      <alignment horizontal="center" vertical="top"/>
    </xf>
    <xf numFmtId="0" fontId="32" fillId="0" borderId="15" xfId="0" applyFont="1" applyFill="1" applyBorder="1" applyAlignment="1">
      <alignment horizontal="center" vertical="top"/>
    </xf>
    <xf numFmtId="49" fontId="32" fillId="0" borderId="26" xfId="0" applyNumberFormat="1" applyFont="1" applyFill="1" applyBorder="1" applyAlignment="1">
      <alignment horizontal="center" vertical="top"/>
    </xf>
    <xf numFmtId="0" fontId="70" fillId="25" borderId="0" xfId="0" applyFont="1" applyFill="1" applyAlignment="1">
      <alignment/>
    </xf>
    <xf numFmtId="0" fontId="22" fillId="25" borderId="32" xfId="0" applyFont="1" applyFill="1" applyBorder="1" applyAlignment="1">
      <alignment horizontal="center" vertical="top"/>
    </xf>
    <xf numFmtId="0" fontId="22" fillId="25" borderId="32" xfId="0" applyFont="1" applyFill="1" applyBorder="1" applyAlignment="1">
      <alignment horizontal="center" vertical="center"/>
    </xf>
    <xf numFmtId="1" fontId="22" fillId="0" borderId="35" xfId="0" applyNumberFormat="1" applyFont="1" applyFill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center"/>
    </xf>
    <xf numFmtId="0" fontId="22" fillId="25" borderId="161" xfId="0" applyFont="1" applyFill="1" applyBorder="1" applyAlignment="1">
      <alignment/>
    </xf>
    <xf numFmtId="0" fontId="0" fillId="0" borderId="124" xfId="0" applyBorder="1" applyAlignment="1">
      <alignment/>
    </xf>
    <xf numFmtId="1" fontId="32" fillId="24" borderId="75" xfId="0" applyNumberFormat="1" applyFont="1" applyFill="1" applyBorder="1" applyAlignment="1">
      <alignment horizontal="center" vertical="top"/>
    </xf>
    <xf numFmtId="1" fontId="22" fillId="25" borderId="49" xfId="0" applyNumberFormat="1" applyFont="1" applyFill="1" applyBorder="1" applyAlignment="1">
      <alignment horizontal="center" vertical="top" wrapText="1"/>
    </xf>
    <xf numFmtId="0" fontId="25" fillId="28" borderId="13" xfId="0" applyFont="1" applyFill="1" applyBorder="1" applyAlignment="1">
      <alignment horizontal="center" vertical="top"/>
    </xf>
    <xf numFmtId="1" fontId="23" fillId="0" borderId="48" xfId="0" applyNumberFormat="1" applyFont="1" applyBorder="1" applyAlignment="1">
      <alignment horizontal="center" vertical="top" wrapText="1"/>
    </xf>
    <xf numFmtId="1" fontId="23" fillId="0" borderId="48" xfId="0" applyNumberFormat="1" applyFont="1" applyFill="1" applyBorder="1" applyAlignment="1">
      <alignment horizontal="center" vertical="top"/>
    </xf>
    <xf numFmtId="1" fontId="23" fillId="0" borderId="48" xfId="0" applyNumberFormat="1" applyFont="1" applyFill="1" applyBorder="1" applyAlignment="1">
      <alignment horizontal="center" vertical="top" wrapText="1"/>
    </xf>
    <xf numFmtId="0" fontId="23" fillId="0" borderId="48" xfId="0" applyFont="1" applyFill="1" applyBorder="1" applyAlignment="1">
      <alignment horizontal="center" vertical="top"/>
    </xf>
    <xf numFmtId="0" fontId="23" fillId="0" borderId="93" xfId="0" applyFont="1" applyFill="1" applyBorder="1" applyAlignment="1">
      <alignment horizontal="center" vertical="top"/>
    </xf>
    <xf numFmtId="1" fontId="25" fillId="28" borderId="25" xfId="0" applyNumberFormat="1" applyFont="1" applyFill="1" applyBorder="1" applyAlignment="1">
      <alignment horizontal="center" vertical="top" wrapText="1"/>
    </xf>
    <xf numFmtId="1" fontId="25" fillId="28" borderId="36" xfId="0" applyNumberFormat="1" applyFont="1" applyFill="1" applyBorder="1" applyAlignment="1">
      <alignment horizontal="center" vertical="top" wrapText="1"/>
    </xf>
    <xf numFmtId="1" fontId="25" fillId="28" borderId="38" xfId="0" applyNumberFormat="1" applyFont="1" applyFill="1" applyBorder="1" applyAlignment="1">
      <alignment horizontal="center" vertical="top" wrapText="1"/>
    </xf>
    <xf numFmtId="0" fontId="32" fillId="29" borderId="94" xfId="0" applyFont="1" applyFill="1" applyBorder="1" applyAlignment="1">
      <alignment horizontal="center" vertical="top"/>
    </xf>
    <xf numFmtId="0" fontId="32" fillId="0" borderId="48" xfId="0" applyFont="1" applyFill="1" applyBorder="1" applyAlignment="1">
      <alignment horizontal="center" vertical="top"/>
    </xf>
    <xf numFmtId="0" fontId="32" fillId="0" borderId="95" xfId="0" applyFont="1" applyFill="1" applyBorder="1" applyAlignment="1">
      <alignment horizontal="center" vertical="top"/>
    </xf>
    <xf numFmtId="0" fontId="66" fillId="7" borderId="80" xfId="0" applyFont="1" applyFill="1" applyBorder="1" applyAlignment="1">
      <alignment horizontal="center" vertical="top"/>
    </xf>
    <xf numFmtId="0" fontId="66" fillId="7" borderId="47" xfId="0" applyFont="1" applyFill="1" applyBorder="1" applyAlignment="1">
      <alignment horizontal="center" vertical="top"/>
    </xf>
    <xf numFmtId="0" fontId="66" fillId="7" borderId="76" xfId="0" applyFont="1" applyFill="1" applyBorder="1" applyAlignment="1">
      <alignment horizontal="center" vertical="top"/>
    </xf>
    <xf numFmtId="0" fontId="22" fillId="0" borderId="96" xfId="0" applyFont="1" applyFill="1" applyBorder="1" applyAlignment="1">
      <alignment horizontal="center" vertical="top"/>
    </xf>
    <xf numFmtId="0" fontId="40" fillId="7" borderId="75" xfId="0" applyFont="1" applyFill="1" applyBorder="1" applyAlignment="1">
      <alignment horizontal="center" vertical="top"/>
    </xf>
    <xf numFmtId="0" fontId="40" fillId="7" borderId="47" xfId="0" applyFont="1" applyFill="1" applyBorder="1" applyAlignment="1">
      <alignment horizontal="center" vertical="top"/>
    </xf>
    <xf numFmtId="0" fontId="40" fillId="7" borderId="79" xfId="0" applyFont="1" applyFill="1" applyBorder="1" applyAlignment="1">
      <alignment horizontal="center" vertical="top"/>
    </xf>
    <xf numFmtId="0" fontId="23" fillId="0" borderId="94" xfId="0" applyFont="1" applyFill="1" applyBorder="1" applyAlignment="1">
      <alignment horizontal="center" vertical="top"/>
    </xf>
    <xf numFmtId="0" fontId="23" fillId="0" borderId="95" xfId="0" applyFont="1" applyFill="1" applyBorder="1" applyAlignment="1">
      <alignment horizontal="center" vertical="top"/>
    </xf>
    <xf numFmtId="0" fontId="40" fillId="7" borderId="80" xfId="0" applyFont="1" applyFill="1" applyBorder="1" applyAlignment="1">
      <alignment horizontal="center" vertical="top"/>
    </xf>
    <xf numFmtId="0" fontId="40" fillId="7" borderId="13" xfId="0" applyFont="1" applyFill="1" applyBorder="1" applyAlignment="1">
      <alignment horizontal="center" vertical="top"/>
    </xf>
    <xf numFmtId="0" fontId="40" fillId="7" borderId="76" xfId="0" applyFont="1" applyFill="1" applyBorder="1" applyAlignment="1">
      <alignment horizontal="center" vertical="top"/>
    </xf>
    <xf numFmtId="1" fontId="22" fillId="25" borderId="50" xfId="0" applyNumberFormat="1" applyFont="1" applyFill="1" applyBorder="1" applyAlignment="1">
      <alignment horizontal="center" vertical="top" wrapText="1"/>
    </xf>
    <xf numFmtId="1" fontId="22" fillId="25" borderId="25" xfId="0" applyNumberFormat="1" applyFont="1" applyFill="1" applyBorder="1" applyAlignment="1">
      <alignment horizontal="center" vertical="top" wrapText="1"/>
    </xf>
    <xf numFmtId="1" fontId="22" fillId="25" borderId="36" xfId="0" applyNumberFormat="1" applyFont="1" applyFill="1" applyBorder="1" applyAlignment="1">
      <alignment horizontal="center" vertical="top" wrapText="1"/>
    </xf>
    <xf numFmtId="1" fontId="22" fillId="25" borderId="38" xfId="0" applyNumberFormat="1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/>
    </xf>
    <xf numFmtId="0" fontId="25" fillId="28" borderId="25" xfId="0" applyFont="1" applyFill="1" applyBorder="1" applyAlignment="1">
      <alignment horizontal="center" vertical="top"/>
    </xf>
    <xf numFmtId="0" fontId="25" fillId="28" borderId="36" xfId="0" applyFont="1" applyFill="1" applyBorder="1" applyAlignment="1">
      <alignment horizontal="center" vertical="top"/>
    </xf>
    <xf numFmtId="0" fontId="25" fillId="28" borderId="38" xfId="0" applyFont="1" applyFill="1" applyBorder="1" applyAlignment="1">
      <alignment horizontal="center" vertical="top"/>
    </xf>
    <xf numFmtId="0" fontId="33" fillId="24" borderId="71" xfId="0" applyFont="1" applyFill="1" applyBorder="1" applyAlignment="1">
      <alignment horizontal="center" vertical="top"/>
    </xf>
    <xf numFmtId="0" fontId="33" fillId="24" borderId="26" xfId="0" applyFont="1" applyFill="1" applyBorder="1" applyAlignment="1">
      <alignment horizontal="center" vertical="top"/>
    </xf>
    <xf numFmtId="1" fontId="44" fillId="22" borderId="80" xfId="0" applyNumberFormat="1" applyFont="1" applyFill="1" applyBorder="1" applyAlignment="1">
      <alignment horizontal="center" vertical="top"/>
    </xf>
    <xf numFmtId="1" fontId="44" fillId="22" borderId="47" xfId="0" applyNumberFormat="1" applyFont="1" applyFill="1" applyBorder="1" applyAlignment="1">
      <alignment horizontal="center" vertical="top"/>
    </xf>
    <xf numFmtId="1" fontId="44" fillId="22" borderId="76" xfId="0" applyNumberFormat="1" applyFont="1" applyFill="1" applyBorder="1" applyAlignment="1">
      <alignment horizontal="center" vertical="top"/>
    </xf>
    <xf numFmtId="0" fontId="44" fillId="25" borderId="25" xfId="0" applyFont="1" applyFill="1" applyBorder="1" applyAlignment="1">
      <alignment horizontal="center" vertical="top"/>
    </xf>
    <xf numFmtId="0" fontId="44" fillId="25" borderId="36" xfId="0" applyFont="1" applyFill="1" applyBorder="1" applyAlignment="1">
      <alignment horizontal="center" vertical="top"/>
    </xf>
    <xf numFmtId="0" fontId="44" fillId="25" borderId="38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87" fillId="0" borderId="26" xfId="0" applyFont="1" applyFill="1" applyBorder="1" applyAlignment="1">
      <alignment horizontal="center" vertical="top"/>
    </xf>
    <xf numFmtId="1" fontId="87" fillId="0" borderId="27" xfId="0" applyNumberFormat="1" applyFont="1" applyFill="1" applyBorder="1" applyAlignment="1">
      <alignment horizontal="center" vertical="top"/>
    </xf>
    <xf numFmtId="0" fontId="87" fillId="0" borderId="71" xfId="0" applyFont="1" applyBorder="1" applyAlignment="1">
      <alignment horizontal="center" vertical="top"/>
    </xf>
    <xf numFmtId="0" fontId="87" fillId="0" borderId="26" xfId="0" applyFont="1" applyBorder="1" applyAlignment="1">
      <alignment horizontal="center" vertical="top"/>
    </xf>
    <xf numFmtId="0" fontId="32" fillId="0" borderId="70" xfId="0" applyFont="1" applyFill="1" applyBorder="1" applyAlignment="1">
      <alignment horizontal="center" vertical="top"/>
    </xf>
    <xf numFmtId="0" fontId="32" fillId="0" borderId="162" xfId="0" applyFont="1" applyFill="1" applyBorder="1" applyAlignment="1">
      <alignment horizontal="center" vertical="top"/>
    </xf>
    <xf numFmtId="0" fontId="32" fillId="0" borderId="163" xfId="0" applyFont="1" applyFill="1" applyBorder="1" applyAlignment="1">
      <alignment horizontal="center" vertical="top"/>
    </xf>
    <xf numFmtId="1" fontId="23" fillId="0" borderId="163" xfId="0" applyNumberFormat="1" applyFont="1" applyFill="1" applyBorder="1" applyAlignment="1">
      <alignment horizontal="center" vertical="top" wrapText="1"/>
    </xf>
    <xf numFmtId="0" fontId="32" fillId="0" borderId="164" xfId="0" applyFont="1" applyFill="1" applyBorder="1" applyAlignment="1">
      <alignment horizontal="center" vertical="top"/>
    </xf>
    <xf numFmtId="1" fontId="23" fillId="0" borderId="71" xfId="0" applyNumberFormat="1" applyFont="1" applyBorder="1" applyAlignment="1">
      <alignment horizontal="center" vertical="top" wrapText="1"/>
    </xf>
    <xf numFmtId="1" fontId="23" fillId="0" borderId="26" xfId="0" applyNumberFormat="1" applyFont="1" applyFill="1" applyBorder="1" applyAlignment="1">
      <alignment horizontal="center" vertical="top"/>
    </xf>
    <xf numFmtId="0" fontId="23" fillId="0" borderId="26" xfId="0" applyFont="1" applyFill="1" applyBorder="1" applyAlignment="1">
      <alignment horizontal="center" vertical="top"/>
    </xf>
    <xf numFmtId="0" fontId="23" fillId="0" borderId="70" xfId="0" applyFont="1" applyFill="1" applyBorder="1" applyAlignment="1">
      <alignment horizontal="center" vertical="top"/>
    </xf>
    <xf numFmtId="1" fontId="23" fillId="0" borderId="165" xfId="0" applyNumberFormat="1" applyFont="1" applyBorder="1" applyAlignment="1">
      <alignment horizontal="center" vertical="top" wrapText="1"/>
    </xf>
    <xf numFmtId="1" fontId="23" fillId="0" borderId="163" xfId="0" applyNumberFormat="1" applyFont="1" applyFill="1" applyBorder="1" applyAlignment="1">
      <alignment horizontal="center" vertical="top"/>
    </xf>
    <xf numFmtId="0" fontId="23" fillId="0" borderId="163" xfId="0" applyFont="1" applyFill="1" applyBorder="1" applyAlignment="1">
      <alignment horizontal="center" vertical="top"/>
    </xf>
    <xf numFmtId="0" fontId="23" fillId="0" borderId="164" xfId="0" applyFont="1" applyFill="1" applyBorder="1" applyAlignment="1">
      <alignment horizontal="center" vertical="top"/>
    </xf>
    <xf numFmtId="0" fontId="22" fillId="0" borderId="71" xfId="0" applyFont="1" applyFill="1" applyBorder="1" applyAlignment="1">
      <alignment horizontal="center" vertical="top"/>
    </xf>
    <xf numFmtId="0" fontId="64" fillId="0" borderId="166" xfId="0" applyFont="1" applyFill="1" applyBorder="1" applyAlignment="1">
      <alignment horizontal="center" vertical="top"/>
    </xf>
    <xf numFmtId="0" fontId="64" fillId="0" borderId="164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0" fontId="64" fillId="0" borderId="162" xfId="0" applyFont="1" applyFill="1" applyBorder="1" applyAlignment="1">
      <alignment horizontal="center" vertical="top"/>
    </xf>
    <xf numFmtId="0" fontId="62" fillId="0" borderId="68" xfId="0" applyFont="1" applyFill="1" applyBorder="1" applyAlignment="1">
      <alignment horizontal="center" vertical="center" wrapText="1"/>
    </xf>
    <xf numFmtId="0" fontId="62" fillId="0" borderId="167" xfId="0" applyFont="1" applyFill="1" applyBorder="1" applyAlignment="1">
      <alignment horizontal="center" vertical="center" wrapText="1"/>
    </xf>
    <xf numFmtId="0" fontId="32" fillId="0" borderId="167" xfId="0" applyFont="1" applyFill="1" applyBorder="1" applyAlignment="1">
      <alignment horizontal="left" wrapText="1"/>
    </xf>
    <xf numFmtId="0" fontId="32" fillId="27" borderId="68" xfId="0" applyFont="1" applyFill="1" applyBorder="1" applyAlignment="1">
      <alignment horizontal="center" vertical="top"/>
    </xf>
    <xf numFmtId="0" fontId="32" fillId="27" borderId="167" xfId="0" applyFont="1" applyFill="1" applyBorder="1" applyAlignment="1">
      <alignment horizontal="center" vertical="top"/>
    </xf>
    <xf numFmtId="0" fontId="23" fillId="0" borderId="168" xfId="0" applyFont="1" applyFill="1" applyBorder="1" applyAlignment="1">
      <alignment horizontal="center" vertical="top"/>
    </xf>
    <xf numFmtId="174" fontId="69" fillId="0" borderId="71" xfId="0" applyNumberFormat="1" applyFont="1" applyFill="1" applyBorder="1" applyAlignment="1">
      <alignment horizontal="center" vertical="top"/>
    </xf>
    <xf numFmtId="1" fontId="69" fillId="0" borderId="65" xfId="0" applyNumberFormat="1" applyFont="1" applyFill="1" applyBorder="1" applyAlignment="1">
      <alignment horizontal="center" vertical="top"/>
    </xf>
    <xf numFmtId="0" fontId="23" fillId="24" borderId="64" xfId="0" applyFont="1" applyFill="1" applyBorder="1" applyAlignment="1">
      <alignment horizontal="center" vertical="top"/>
    </xf>
    <xf numFmtId="0" fontId="23" fillId="24" borderId="18" xfId="0" applyFont="1" applyFill="1" applyBorder="1" applyAlignment="1">
      <alignment horizontal="center" vertical="top"/>
    </xf>
    <xf numFmtId="0" fontId="23" fillId="0" borderId="162" xfId="0" applyFont="1" applyFill="1" applyBorder="1" applyAlignment="1">
      <alignment horizontal="center" vertical="top"/>
    </xf>
    <xf numFmtId="1" fontId="22" fillId="0" borderId="23" xfId="0" applyNumberFormat="1" applyFont="1" applyFill="1" applyBorder="1" applyAlignment="1">
      <alignment horizontal="center" vertical="top" wrapText="1"/>
    </xf>
    <xf numFmtId="0" fontId="32" fillId="27" borderId="16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wrapText="1"/>
    </xf>
    <xf numFmtId="0" fontId="33" fillId="0" borderId="17" xfId="0" applyFont="1" applyFill="1" applyBorder="1" applyAlignment="1">
      <alignment horizontal="center" vertical="center" wrapText="1"/>
    </xf>
    <xf numFmtId="0" fontId="23" fillId="0" borderId="96" xfId="0" applyFont="1" applyFill="1" applyBorder="1" applyAlignment="1">
      <alignment horizontal="center" vertical="top"/>
    </xf>
    <xf numFmtId="1" fontId="23" fillId="0" borderId="169" xfId="0" applyNumberFormat="1" applyFont="1" applyBorder="1" applyAlignment="1">
      <alignment horizontal="center" vertical="top" wrapText="1"/>
    </xf>
    <xf numFmtId="1" fontId="23" fillId="0" borderId="170" xfId="0" applyNumberFormat="1" applyFont="1" applyFill="1" applyBorder="1" applyAlignment="1">
      <alignment horizontal="center" vertical="top"/>
    </xf>
    <xf numFmtId="1" fontId="23" fillId="0" borderId="170" xfId="0" applyNumberFormat="1" applyFont="1" applyFill="1" applyBorder="1" applyAlignment="1">
      <alignment horizontal="center" vertical="top" wrapText="1"/>
    </xf>
    <xf numFmtId="0" fontId="23" fillId="0" borderId="170" xfId="0" applyFont="1" applyFill="1" applyBorder="1" applyAlignment="1">
      <alignment horizontal="center" vertical="top"/>
    </xf>
    <xf numFmtId="0" fontId="23" fillId="0" borderId="171" xfId="0" applyFont="1" applyFill="1" applyBorder="1" applyAlignment="1">
      <alignment horizontal="center" vertical="top"/>
    </xf>
    <xf numFmtId="0" fontId="32" fillId="0" borderId="96" xfId="0" applyFont="1" applyFill="1" applyBorder="1" applyAlignment="1">
      <alignment horizontal="center" vertical="top"/>
    </xf>
    <xf numFmtId="0" fontId="32" fillId="0" borderId="93" xfId="0" applyFont="1" applyFill="1" applyBorder="1" applyAlignment="1">
      <alignment horizontal="center" vertical="top"/>
    </xf>
    <xf numFmtId="0" fontId="23" fillId="0" borderId="96" xfId="0" applyFont="1" applyFill="1" applyBorder="1" applyAlignment="1">
      <alignment horizontal="center" vertical="top"/>
    </xf>
    <xf numFmtId="0" fontId="23" fillId="0" borderId="48" xfId="0" applyFont="1" applyFill="1" applyBorder="1" applyAlignment="1">
      <alignment horizontal="center" vertical="top"/>
    </xf>
    <xf numFmtId="0" fontId="23" fillId="0" borderId="93" xfId="0" applyFont="1" applyFill="1" applyBorder="1" applyAlignment="1">
      <alignment horizontal="center" vertical="top"/>
    </xf>
    <xf numFmtId="0" fontId="23" fillId="0" borderId="172" xfId="0" applyFont="1" applyBorder="1" applyAlignment="1">
      <alignment horizontal="center"/>
    </xf>
    <xf numFmtId="0" fontId="23" fillId="0" borderId="173" xfId="0" applyFont="1" applyBorder="1" applyAlignment="1">
      <alignment horizontal="center"/>
    </xf>
    <xf numFmtId="0" fontId="23" fillId="0" borderId="54" xfId="0" applyFont="1" applyBorder="1" applyAlignment="1">
      <alignment horizontal="center"/>
    </xf>
    <xf numFmtId="0" fontId="0" fillId="0" borderId="174" xfId="0" applyBorder="1" applyAlignment="1">
      <alignment horizontal="center"/>
    </xf>
    <xf numFmtId="0" fontId="0" fillId="0" borderId="57" xfId="0" applyBorder="1" applyAlignment="1">
      <alignment horizontal="center"/>
    </xf>
    <xf numFmtId="0" fontId="51" fillId="0" borderId="0" xfId="0" applyFont="1" applyAlignment="1">
      <alignment/>
    </xf>
    <xf numFmtId="0" fontId="0" fillId="0" borderId="157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124" xfId="0" applyBorder="1" applyAlignment="1">
      <alignment/>
    </xf>
    <xf numFmtId="0" fontId="0" fillId="0" borderId="157" xfId="0" applyBorder="1" applyAlignment="1">
      <alignment/>
    </xf>
    <xf numFmtId="0" fontId="0" fillId="0" borderId="175" xfId="0" applyFill="1" applyBorder="1" applyAlignment="1">
      <alignment horizontal="center"/>
    </xf>
    <xf numFmtId="0" fontId="23" fillId="0" borderId="125" xfId="0" applyFont="1" applyBorder="1" applyAlignment="1">
      <alignment horizontal="center"/>
    </xf>
    <xf numFmtId="1" fontId="22" fillId="28" borderId="170" xfId="0" applyNumberFormat="1" applyFont="1" applyFill="1" applyBorder="1" applyAlignment="1">
      <alignment horizontal="center" vertical="top" wrapText="1"/>
    </xf>
    <xf numFmtId="1" fontId="22" fillId="28" borderId="151" xfId="0" applyNumberFormat="1" applyFont="1" applyFill="1" applyBorder="1" applyAlignment="1">
      <alignment horizontal="center" vertical="top" wrapText="1"/>
    </xf>
    <xf numFmtId="1" fontId="22" fillId="28" borderId="176" xfId="0" applyNumberFormat="1" applyFont="1" applyFill="1" applyBorder="1" applyAlignment="1">
      <alignment horizontal="center" vertical="top" wrapText="1"/>
    </xf>
    <xf numFmtId="0" fontId="23" fillId="0" borderId="177" xfId="0" applyFont="1" applyBorder="1" applyAlignment="1">
      <alignment horizontal="center"/>
    </xf>
    <xf numFmtId="0" fontId="0" fillId="0" borderId="177" xfId="0" applyBorder="1" applyAlignment="1">
      <alignment horizontal="center"/>
    </xf>
    <xf numFmtId="0" fontId="0" fillId="0" borderId="77" xfId="0" applyBorder="1" applyAlignment="1">
      <alignment horizontal="center"/>
    </xf>
    <xf numFmtId="0" fontId="71" fillId="25" borderId="40" xfId="0" applyFont="1" applyFill="1" applyBorder="1" applyAlignment="1">
      <alignment horizontal="center"/>
    </xf>
    <xf numFmtId="0" fontId="73" fillId="0" borderId="178" xfId="0" applyFont="1" applyBorder="1" applyAlignment="1">
      <alignment/>
    </xf>
    <xf numFmtId="0" fontId="73" fillId="0" borderId="157" xfId="0" applyFont="1" applyBorder="1" applyAlignment="1">
      <alignment/>
    </xf>
    <xf numFmtId="0" fontId="73" fillId="0" borderId="72" xfId="0" applyFont="1" applyBorder="1" applyAlignment="1">
      <alignment/>
    </xf>
    <xf numFmtId="0" fontId="73" fillId="0" borderId="179" xfId="0" applyFont="1" applyBorder="1" applyAlignment="1">
      <alignment/>
    </xf>
    <xf numFmtId="0" fontId="73" fillId="0" borderId="180" xfId="0" applyFont="1" applyBorder="1" applyAlignment="1">
      <alignment/>
    </xf>
    <xf numFmtId="0" fontId="73" fillId="0" borderId="181" xfId="0" applyFont="1" applyBorder="1" applyAlignment="1">
      <alignment/>
    </xf>
    <xf numFmtId="0" fontId="73" fillId="0" borderId="182" xfId="0" applyFont="1" applyBorder="1" applyAlignment="1">
      <alignment/>
    </xf>
    <xf numFmtId="0" fontId="73" fillId="0" borderId="181" xfId="0" applyFont="1" applyBorder="1" applyAlignment="1">
      <alignment wrapText="1"/>
    </xf>
    <xf numFmtId="0" fontId="73" fillId="0" borderId="56" xfId="0" applyFont="1" applyBorder="1" applyAlignment="1">
      <alignment/>
    </xf>
    <xf numFmtId="0" fontId="73" fillId="0" borderId="182" xfId="0" applyFont="1" applyBorder="1" applyAlignment="1">
      <alignment wrapText="1"/>
    </xf>
    <xf numFmtId="0" fontId="74" fillId="0" borderId="0" xfId="53" applyFont="1">
      <alignment/>
      <protection/>
    </xf>
    <xf numFmtId="0" fontId="74" fillId="0" borderId="0" xfId="53" applyFont="1" applyBorder="1">
      <alignment/>
      <protection/>
    </xf>
    <xf numFmtId="0" fontId="75" fillId="0" borderId="0" xfId="53" applyFont="1" applyBorder="1" applyAlignment="1">
      <alignment vertical="center"/>
      <protection/>
    </xf>
    <xf numFmtId="0" fontId="74" fillId="0" borderId="0" xfId="53" applyFont="1" applyBorder="1" applyAlignment="1">
      <alignment vertical="center" wrapText="1"/>
      <protection/>
    </xf>
    <xf numFmtId="0" fontId="74" fillId="0" borderId="0" xfId="53" applyFont="1" applyBorder="1" applyAlignment="1">
      <alignment vertical="top" wrapText="1"/>
      <protection/>
    </xf>
    <xf numFmtId="0" fontId="77" fillId="0" borderId="0" xfId="53" applyFont="1" applyBorder="1">
      <alignment/>
      <protection/>
    </xf>
    <xf numFmtId="0" fontId="74" fillId="31" borderId="78" xfId="53" applyFont="1" applyFill="1" applyBorder="1" applyAlignment="1">
      <alignment/>
      <protection/>
    </xf>
    <xf numFmtId="0" fontId="74" fillId="31" borderId="117" xfId="53" applyFont="1" applyFill="1" applyBorder="1" applyAlignment="1">
      <alignment/>
      <protection/>
    </xf>
    <xf numFmtId="0" fontId="74" fillId="31" borderId="183" xfId="53" applyFont="1" applyFill="1" applyBorder="1" applyAlignment="1">
      <alignment/>
      <protection/>
    </xf>
    <xf numFmtId="0" fontId="74" fillId="31" borderId="121" xfId="53" applyFont="1" applyFill="1" applyBorder="1" applyAlignment="1">
      <alignment/>
      <protection/>
    </xf>
    <xf numFmtId="0" fontId="74" fillId="0" borderId="0" xfId="53" applyFont="1" applyFill="1" applyBorder="1">
      <alignment/>
      <protection/>
    </xf>
    <xf numFmtId="0" fontId="76" fillId="32" borderId="125" xfId="53" applyFont="1" applyFill="1" applyBorder="1" applyAlignment="1">
      <alignment horizontal="center" vertical="center"/>
      <protection/>
    </xf>
    <xf numFmtId="0" fontId="76" fillId="0" borderId="125" xfId="53" applyFont="1" applyFill="1" applyBorder="1" applyAlignment="1">
      <alignment horizontal="center" vertical="center"/>
      <protection/>
    </xf>
    <xf numFmtId="0" fontId="76" fillId="31" borderId="74" xfId="53" applyFont="1" applyFill="1" applyBorder="1" applyAlignment="1">
      <alignment horizontal="center" vertical="center"/>
      <protection/>
    </xf>
    <xf numFmtId="0" fontId="76" fillId="31" borderId="125" xfId="53" applyFont="1" applyFill="1" applyBorder="1" applyAlignment="1">
      <alignment horizontal="center" vertical="center"/>
      <protection/>
    </xf>
    <xf numFmtId="0" fontId="81" fillId="0" borderId="167" xfId="53" applyFont="1" applyBorder="1" applyAlignment="1">
      <alignment horizontal="center" vertical="center"/>
      <protection/>
    </xf>
    <xf numFmtId="0" fontId="76" fillId="0" borderId="184" xfId="53" applyFont="1" applyBorder="1" applyAlignment="1">
      <alignment horizontal="center" vertical="center"/>
      <protection/>
    </xf>
    <xf numFmtId="0" fontId="80" fillId="0" borderId="0" xfId="53" applyFont="1" applyBorder="1">
      <alignment/>
      <protection/>
    </xf>
    <xf numFmtId="0" fontId="1" fillId="33" borderId="74" xfId="53" applyFill="1" applyBorder="1" applyAlignment="1">
      <alignment/>
      <protection/>
    </xf>
    <xf numFmtId="0" fontId="74" fillId="0" borderId="125" xfId="53" applyFont="1" applyFill="1" applyBorder="1" applyAlignment="1">
      <alignment/>
      <protection/>
    </xf>
    <xf numFmtId="0" fontId="81" fillId="0" borderId="185" xfId="53" applyFont="1" applyBorder="1" applyAlignment="1">
      <alignment horizontal="center" vertical="center"/>
      <protection/>
    </xf>
    <xf numFmtId="0" fontId="76" fillId="0" borderId="40" xfId="53" applyFont="1" applyBorder="1" applyAlignment="1">
      <alignment horizontal="center" vertical="center"/>
      <protection/>
    </xf>
    <xf numFmtId="0" fontId="76" fillId="0" borderId="157" xfId="53" applyFont="1" applyBorder="1" applyAlignment="1">
      <alignment horizontal="center" vertical="center"/>
      <protection/>
    </xf>
    <xf numFmtId="0" fontId="76" fillId="0" borderId="186" xfId="53" applyFont="1" applyBorder="1" applyAlignment="1">
      <alignment vertical="center"/>
      <protection/>
    </xf>
    <xf numFmtId="0" fontId="76" fillId="0" borderId="119" xfId="53" applyFont="1" applyBorder="1" applyAlignment="1">
      <alignment vertical="center"/>
      <protection/>
    </xf>
    <xf numFmtId="0" fontId="76" fillId="0" borderId="187" xfId="53" applyFont="1" applyBorder="1" applyAlignment="1">
      <alignment vertical="center"/>
      <protection/>
    </xf>
    <xf numFmtId="0" fontId="1" fillId="0" borderId="186" xfId="53" applyBorder="1" applyAlignment="1">
      <alignment/>
      <protection/>
    </xf>
    <xf numFmtId="0" fontId="1" fillId="0" borderId="119" xfId="53" applyBorder="1" applyAlignment="1">
      <alignment/>
      <protection/>
    </xf>
    <xf numFmtId="0" fontId="85" fillId="0" borderId="0" xfId="53" applyFont="1" applyBorder="1" applyAlignment="1">
      <alignment vertical="center"/>
      <protection/>
    </xf>
    <xf numFmtId="0" fontId="86" fillId="0" borderId="0" xfId="53" applyFont="1" applyBorder="1" applyAlignment="1">
      <alignment horizontal="center"/>
      <protection/>
    </xf>
    <xf numFmtId="0" fontId="86" fillId="0" borderId="0" xfId="53" applyFont="1" applyBorder="1" applyAlignment="1">
      <alignment/>
      <protection/>
    </xf>
    <xf numFmtId="0" fontId="85" fillId="0" borderId="0" xfId="53" applyFont="1" applyBorder="1">
      <alignment/>
      <protection/>
    </xf>
    <xf numFmtId="0" fontId="53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5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justify"/>
    </xf>
    <xf numFmtId="0" fontId="23" fillId="0" borderId="161" xfId="0" applyFont="1" applyBorder="1" applyAlignment="1">
      <alignment horizontal="center"/>
    </xf>
    <xf numFmtId="0" fontId="0" fillId="0" borderId="157" xfId="0" applyBorder="1" applyAlignment="1">
      <alignment horizontal="center"/>
    </xf>
    <xf numFmtId="0" fontId="23" fillId="0" borderId="188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32" fillId="24" borderId="0" xfId="0" applyFont="1" applyFill="1" applyBorder="1" applyAlignment="1">
      <alignment horizontal="center" vertical="top" wrapText="1"/>
    </xf>
    <xf numFmtId="0" fontId="40" fillId="0" borderId="27" xfId="0" applyFont="1" applyBorder="1" applyAlignment="1">
      <alignment horizontal="right" vertical="top"/>
    </xf>
    <xf numFmtId="0" fontId="25" fillId="0" borderId="0" xfId="0" applyFont="1" applyBorder="1" applyAlignment="1">
      <alignment horizontal="center"/>
    </xf>
    <xf numFmtId="0" fontId="40" fillId="0" borderId="18" xfId="0" applyFont="1" applyBorder="1" applyAlignment="1">
      <alignment horizontal="right" vertical="top"/>
    </xf>
    <xf numFmtId="0" fontId="29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/>
    </xf>
    <xf numFmtId="0" fontId="70" fillId="0" borderId="16" xfId="0" applyFont="1" applyBorder="1" applyAlignment="1">
      <alignment wrapText="1"/>
    </xf>
    <xf numFmtId="0" fontId="70" fillId="0" borderId="0" xfId="0" applyFont="1" applyBorder="1" applyAlignment="1">
      <alignment wrapText="1"/>
    </xf>
    <xf numFmtId="0" fontId="70" fillId="0" borderId="17" xfId="0" applyFont="1" applyBorder="1" applyAlignment="1">
      <alignment wrapText="1"/>
    </xf>
    <xf numFmtId="0" fontId="43" fillId="24" borderId="0" xfId="0" applyFont="1" applyFill="1" applyBorder="1" applyAlignment="1">
      <alignment horizontal="center" vertical="top" wrapText="1"/>
    </xf>
    <xf numFmtId="0" fontId="63" fillId="0" borderId="189" xfId="0" applyFont="1" applyBorder="1" applyAlignment="1">
      <alignment/>
    </xf>
    <xf numFmtId="0" fontId="63" fillId="0" borderId="147" xfId="0" applyFont="1" applyBorder="1" applyAlignment="1">
      <alignment/>
    </xf>
    <xf numFmtId="0" fontId="63" fillId="0" borderId="148" xfId="0" applyFont="1" applyBorder="1" applyAlignment="1">
      <alignment/>
    </xf>
    <xf numFmtId="0" fontId="70" fillId="0" borderId="32" xfId="0" applyFont="1" applyBorder="1" applyAlignment="1">
      <alignment/>
    </xf>
    <xf numFmtId="0" fontId="70" fillId="0" borderId="33" xfId="0" applyFont="1" applyBorder="1" applyAlignment="1">
      <alignment/>
    </xf>
    <xf numFmtId="0" fontId="70" fillId="0" borderId="151" xfId="0" applyFont="1" applyBorder="1" applyAlignment="1">
      <alignment/>
    </xf>
    <xf numFmtId="0" fontId="40" fillId="0" borderId="84" xfId="0" applyFont="1" applyFill="1" applyBorder="1" applyAlignment="1">
      <alignment horizontal="right" vertical="top" wrapText="1"/>
    </xf>
    <xf numFmtId="0" fontId="40" fillId="0" borderId="51" xfId="0" applyFont="1" applyFill="1" applyBorder="1" applyAlignment="1">
      <alignment horizontal="right" vertical="top" wrapText="1"/>
    </xf>
    <xf numFmtId="0" fontId="64" fillId="0" borderId="101" xfId="0" applyFont="1" applyFill="1" applyBorder="1" applyAlignment="1">
      <alignment horizontal="center" vertical="top" wrapText="1"/>
    </xf>
    <xf numFmtId="0" fontId="40" fillId="24" borderId="19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/>
    </xf>
    <xf numFmtId="0" fontId="40" fillId="0" borderId="106" xfId="0" applyFont="1" applyBorder="1" applyAlignment="1">
      <alignment horizontal="right" vertical="top"/>
    </xf>
    <xf numFmtId="0" fontId="70" fillId="0" borderId="32" xfId="0" applyFont="1" applyBorder="1" applyAlignment="1">
      <alignment horizontal="justify" wrapText="1"/>
    </xf>
    <xf numFmtId="0" fontId="70" fillId="0" borderId="33" xfId="0" applyFont="1" applyBorder="1" applyAlignment="1">
      <alignment horizontal="justify" wrapText="1"/>
    </xf>
    <xf numFmtId="0" fontId="70" fillId="0" borderId="151" xfId="0" applyFont="1" applyBorder="1" applyAlignment="1">
      <alignment horizontal="justify" wrapText="1"/>
    </xf>
    <xf numFmtId="0" fontId="27" fillId="0" borderId="191" xfId="0" applyFont="1" applyBorder="1" applyAlignment="1">
      <alignment/>
    </xf>
    <xf numFmtId="0" fontId="27" fillId="0" borderId="19" xfId="0" applyFont="1" applyBorder="1" applyAlignment="1">
      <alignment/>
    </xf>
    <xf numFmtId="0" fontId="30" fillId="0" borderId="0" xfId="0" applyFont="1" applyBorder="1" applyAlignment="1">
      <alignment horizontal="center" vertical="top" wrapText="1"/>
    </xf>
    <xf numFmtId="0" fontId="28" fillId="0" borderId="115" xfId="0" applyFont="1" applyBorder="1" applyAlignment="1">
      <alignment horizontal="center" vertical="top" textRotation="90" wrapText="1"/>
    </xf>
    <xf numFmtId="0" fontId="28" fillId="0" borderId="69" xfId="0" applyFont="1" applyBorder="1" applyAlignment="1">
      <alignment horizontal="center" vertical="top" textRotation="90" wrapText="1"/>
    </xf>
    <xf numFmtId="0" fontId="23" fillId="0" borderId="192" xfId="0" applyFont="1" applyBorder="1" applyAlignment="1">
      <alignment horizontal="center"/>
    </xf>
    <xf numFmtId="0" fontId="23" fillId="0" borderId="193" xfId="0" applyFont="1" applyBorder="1" applyAlignment="1">
      <alignment horizontal="center"/>
    </xf>
    <xf numFmtId="0" fontId="23" fillId="0" borderId="15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194" xfId="0" applyFont="1" applyBorder="1" applyAlignment="1">
      <alignment horizontal="center" vertical="top" textRotation="90" wrapText="1"/>
    </xf>
    <xf numFmtId="0" fontId="28" fillId="0" borderId="195" xfId="0" applyFont="1" applyBorder="1" applyAlignment="1">
      <alignment horizontal="center" vertical="top" textRotation="90" wrapText="1"/>
    </xf>
    <xf numFmtId="0" fontId="28" fillId="0" borderId="196" xfId="0" applyFont="1" applyBorder="1" applyAlignment="1">
      <alignment horizontal="center" vertical="top" textRotation="90" wrapText="1"/>
    </xf>
    <xf numFmtId="0" fontId="23" fillId="0" borderId="197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198" xfId="0" applyFont="1" applyBorder="1" applyAlignment="1">
      <alignment horizontal="center" vertical="top" wrapText="1"/>
    </xf>
    <xf numFmtId="0" fontId="23" fillId="0" borderId="199" xfId="0" applyFont="1" applyBorder="1" applyAlignment="1">
      <alignment horizontal="center" vertical="top" wrapText="1"/>
    </xf>
    <xf numFmtId="0" fontId="23" fillId="0" borderId="200" xfId="0" applyFont="1" applyBorder="1" applyAlignment="1">
      <alignment horizontal="center" vertical="top" wrapText="1"/>
    </xf>
    <xf numFmtId="0" fontId="29" fillId="0" borderId="201" xfId="0" applyFont="1" applyBorder="1" applyAlignment="1">
      <alignment horizontal="center" vertical="top" wrapText="1"/>
    </xf>
    <xf numFmtId="0" fontId="29" fillId="0" borderId="202" xfId="0" applyFont="1" applyBorder="1" applyAlignment="1">
      <alignment horizontal="center" vertical="top" wrapText="1"/>
    </xf>
    <xf numFmtId="0" fontId="27" fillId="0" borderId="161" xfId="0" applyFont="1" applyBorder="1" applyAlignment="1">
      <alignment textRotation="90"/>
    </xf>
    <xf numFmtId="0" fontId="27" fillId="0" borderId="185" xfId="0" applyFont="1" applyBorder="1" applyAlignment="1">
      <alignment textRotation="90"/>
    </xf>
    <xf numFmtId="0" fontId="27" fillId="0" borderId="203" xfId="0" applyFont="1" applyBorder="1" applyAlignment="1">
      <alignment horizontal="center" vertical="top" wrapText="1"/>
    </xf>
    <xf numFmtId="0" fontId="27" fillId="0" borderId="204" xfId="0" applyFont="1" applyBorder="1" applyAlignment="1">
      <alignment horizontal="center" vertical="top" wrapText="1"/>
    </xf>
    <xf numFmtId="0" fontId="27" fillId="0" borderId="205" xfId="0" applyFont="1" applyBorder="1" applyAlignment="1">
      <alignment horizontal="center" vertical="top" wrapText="1"/>
    </xf>
    <xf numFmtId="0" fontId="29" fillId="0" borderId="43" xfId="0" applyFont="1" applyBorder="1" applyAlignment="1">
      <alignment/>
    </xf>
    <xf numFmtId="0" fontId="27" fillId="0" borderId="206" xfId="0" applyFont="1" applyBorder="1" applyAlignment="1">
      <alignment/>
    </xf>
    <xf numFmtId="0" fontId="27" fillId="0" borderId="31" xfId="0" applyFont="1" applyBorder="1" applyAlignment="1">
      <alignment/>
    </xf>
    <xf numFmtId="0" fontId="22" fillId="0" borderId="161" xfId="0" applyFont="1" applyBorder="1" applyAlignment="1">
      <alignment horizontal="center" textRotation="90"/>
    </xf>
    <xf numFmtId="0" fontId="22" fillId="0" borderId="185" xfId="0" applyFont="1" applyBorder="1" applyAlignment="1">
      <alignment horizontal="center" textRotation="90"/>
    </xf>
    <xf numFmtId="0" fontId="22" fillId="0" borderId="184" xfId="0" applyFont="1" applyBorder="1" applyAlignment="1">
      <alignment horizontal="center" textRotation="90"/>
    </xf>
    <xf numFmtId="0" fontId="27" fillId="0" borderId="161" xfId="0" applyFont="1" applyBorder="1" applyAlignment="1">
      <alignment horizontal="center" vertical="top" wrapText="1"/>
    </xf>
    <xf numFmtId="0" fontId="27" fillId="0" borderId="185" xfId="0" applyFont="1" applyBorder="1" applyAlignment="1">
      <alignment horizontal="center" vertical="top" wrapText="1"/>
    </xf>
    <xf numFmtId="0" fontId="27" fillId="0" borderId="207" xfId="0" applyFont="1" applyBorder="1" applyAlignment="1">
      <alignment horizontal="center" vertical="top" wrapText="1"/>
    </xf>
    <xf numFmtId="0" fontId="27" fillId="0" borderId="208" xfId="0" applyFont="1" applyBorder="1" applyAlignment="1">
      <alignment horizontal="center" vertical="top" wrapText="1"/>
    </xf>
    <xf numFmtId="0" fontId="27" fillId="0" borderId="209" xfId="0" applyFont="1" applyBorder="1" applyAlignment="1">
      <alignment horizontal="center" vertical="top" wrapText="1"/>
    </xf>
    <xf numFmtId="0" fontId="28" fillId="0" borderId="21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70" fillId="0" borderId="43" xfId="0" applyFont="1" applyBorder="1" applyAlignment="1">
      <alignment/>
    </xf>
    <xf numFmtId="0" fontId="70" fillId="0" borderId="206" xfId="0" applyFont="1" applyBorder="1" applyAlignment="1">
      <alignment/>
    </xf>
    <xf numFmtId="0" fontId="70" fillId="0" borderId="31" xfId="0" applyFont="1" applyBorder="1" applyAlignment="1">
      <alignment/>
    </xf>
    <xf numFmtId="1" fontId="40" fillId="24" borderId="112" xfId="0" applyNumberFormat="1" applyFont="1" applyFill="1" applyBorder="1" applyAlignment="1">
      <alignment horizontal="right" vertical="top"/>
    </xf>
    <xf numFmtId="0" fontId="70" fillId="0" borderId="32" xfId="0" applyFont="1" applyBorder="1" applyAlignment="1">
      <alignment wrapText="1"/>
    </xf>
    <xf numFmtId="0" fontId="70" fillId="0" borderId="33" xfId="0" applyFont="1" applyBorder="1" applyAlignment="1">
      <alignment wrapText="1"/>
    </xf>
    <xf numFmtId="0" fontId="70" fillId="0" borderId="151" xfId="0" applyFont="1" applyBorder="1" applyAlignment="1">
      <alignment wrapText="1"/>
    </xf>
    <xf numFmtId="0" fontId="27" fillId="0" borderId="211" xfId="0" applyFont="1" applyBorder="1" applyAlignment="1">
      <alignment horizontal="center" vertical="center" textRotation="90" wrapText="1"/>
    </xf>
    <xf numFmtId="0" fontId="27" fillId="0" borderId="197" xfId="0" applyFont="1" applyBorder="1" applyAlignment="1">
      <alignment horizontal="center" vertical="center" textRotation="90" wrapText="1"/>
    </xf>
    <xf numFmtId="0" fontId="27" fillId="0" borderId="2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53" fillId="0" borderId="109" xfId="0" applyFont="1" applyBorder="1" applyAlignment="1">
      <alignment horizontal="center" wrapText="1"/>
    </xf>
    <xf numFmtId="0" fontId="53" fillId="0" borderId="109" xfId="0" applyFont="1" applyBorder="1" applyAlignment="1">
      <alignment horizontal="center"/>
    </xf>
    <xf numFmtId="0" fontId="53" fillId="0" borderId="202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74" fillId="34" borderId="125" xfId="53" applyFont="1" applyFill="1" applyBorder="1" applyAlignment="1">
      <alignment horizontal="center"/>
      <protection/>
    </xf>
    <xf numFmtId="0" fontId="74" fillId="34" borderId="74" xfId="53" applyFont="1" applyFill="1" applyBorder="1" applyAlignment="1">
      <alignment horizontal="center"/>
      <protection/>
    </xf>
    <xf numFmtId="0" fontId="76" fillId="35" borderId="125" xfId="53" applyFont="1" applyFill="1" applyBorder="1" applyAlignment="1">
      <alignment horizontal="center" vertical="center"/>
      <protection/>
    </xf>
    <xf numFmtId="0" fontId="76" fillId="35" borderId="74" xfId="53" applyFont="1" applyFill="1" applyBorder="1" applyAlignment="1">
      <alignment horizontal="center" vertical="center"/>
      <protection/>
    </xf>
    <xf numFmtId="0" fontId="76" fillId="0" borderId="125" xfId="53" applyFont="1" applyFill="1" applyBorder="1" applyAlignment="1">
      <alignment horizontal="center" vertical="center"/>
      <protection/>
    </xf>
    <xf numFmtId="0" fontId="76" fillId="0" borderId="74" xfId="53" applyFont="1" applyFill="1" applyBorder="1" applyAlignment="1">
      <alignment horizontal="center" vertical="center"/>
      <protection/>
    </xf>
    <xf numFmtId="0" fontId="76" fillId="32" borderId="125" xfId="53" applyFont="1" applyFill="1" applyBorder="1" applyAlignment="1">
      <alignment horizontal="center" vertical="center"/>
      <protection/>
    </xf>
    <xf numFmtId="0" fontId="1" fillId="0" borderId="74" xfId="53" applyBorder="1" applyAlignment="1">
      <alignment horizontal="center" vertical="center"/>
      <protection/>
    </xf>
    <xf numFmtId="0" fontId="76" fillId="31" borderId="125" xfId="53" applyFont="1" applyFill="1" applyBorder="1" applyAlignment="1">
      <alignment horizontal="center" vertical="center"/>
      <protection/>
    </xf>
    <xf numFmtId="0" fontId="76" fillId="31" borderId="74" xfId="53" applyFont="1" applyFill="1" applyBorder="1" applyAlignment="1">
      <alignment horizontal="center" vertical="center"/>
      <protection/>
    </xf>
    <xf numFmtId="0" fontId="74" fillId="36" borderId="125" xfId="53" applyFont="1" applyFill="1" applyBorder="1" applyAlignment="1">
      <alignment horizontal="center"/>
      <protection/>
    </xf>
    <xf numFmtId="0" fontId="74" fillId="36" borderId="74" xfId="53" applyFont="1" applyFill="1" applyBorder="1" applyAlignment="1">
      <alignment horizontal="center"/>
      <protection/>
    </xf>
    <xf numFmtId="0" fontId="74" fillId="34" borderId="125" xfId="53" applyFont="1" applyFill="1" applyBorder="1" applyAlignment="1">
      <alignment horizontal="center" vertical="center" wrapText="1"/>
      <protection/>
    </xf>
    <xf numFmtId="0" fontId="74" fillId="34" borderId="74" xfId="53" applyFont="1" applyFill="1" applyBorder="1" applyAlignment="1">
      <alignment horizontal="center" vertical="center" wrapText="1"/>
      <protection/>
    </xf>
    <xf numFmtId="0" fontId="76" fillId="0" borderId="46" xfId="53" applyFont="1" applyFill="1" applyBorder="1" applyAlignment="1">
      <alignment horizontal="center" vertical="center"/>
      <protection/>
    </xf>
    <xf numFmtId="0" fontId="74" fillId="0" borderId="121" xfId="53" applyFont="1" applyFill="1" applyBorder="1" applyAlignment="1">
      <alignment horizontal="center"/>
      <protection/>
    </xf>
    <xf numFmtId="0" fontId="74" fillId="0" borderId="183" xfId="53" applyFont="1" applyFill="1" applyBorder="1" applyAlignment="1">
      <alignment horizontal="center"/>
      <protection/>
    </xf>
    <xf numFmtId="0" fontId="74" fillId="0" borderId="117" xfId="53" applyFont="1" applyFill="1" applyBorder="1" applyAlignment="1">
      <alignment horizontal="center"/>
      <protection/>
    </xf>
    <xf numFmtId="0" fontId="74" fillId="0" borderId="78" xfId="53" applyFont="1" applyFill="1" applyBorder="1" applyAlignment="1">
      <alignment horizontal="center"/>
      <protection/>
    </xf>
    <xf numFmtId="0" fontId="74" fillId="0" borderId="0" xfId="53" applyFont="1" applyBorder="1" applyAlignment="1">
      <alignment horizontal="center" vertical="top" wrapText="1"/>
      <protection/>
    </xf>
    <xf numFmtId="0" fontId="74" fillId="0" borderId="0" xfId="53" applyFont="1" applyFill="1" applyAlignment="1">
      <alignment horizontal="center"/>
      <protection/>
    </xf>
    <xf numFmtId="0" fontId="74" fillId="0" borderId="0" xfId="53" applyFont="1" applyFill="1" applyBorder="1" applyAlignment="1">
      <alignment horizontal="center" vertical="center" wrapText="1"/>
      <protection/>
    </xf>
    <xf numFmtId="0" fontId="76" fillId="32" borderId="46" xfId="53" applyFont="1" applyFill="1" applyBorder="1" applyAlignment="1">
      <alignment horizontal="center" vertical="center"/>
      <protection/>
    </xf>
    <xf numFmtId="0" fontId="79" fillId="37" borderId="46" xfId="53" applyFont="1" applyFill="1" applyBorder="1" applyAlignment="1">
      <alignment horizontal="center" vertical="center"/>
      <protection/>
    </xf>
    <xf numFmtId="0" fontId="74" fillId="0" borderId="54" xfId="53" applyFont="1" applyBorder="1" applyAlignment="1">
      <alignment/>
      <protection/>
    </xf>
    <xf numFmtId="0" fontId="74" fillId="0" borderId="74" xfId="53" applyFont="1" applyBorder="1" applyAlignment="1">
      <alignment/>
      <protection/>
    </xf>
    <xf numFmtId="0" fontId="74" fillId="0" borderId="0" xfId="53" applyFont="1" applyBorder="1" applyAlignment="1">
      <alignment horizontal="center" vertical="center" wrapText="1"/>
      <protection/>
    </xf>
    <xf numFmtId="0" fontId="75" fillId="0" borderId="0" xfId="53" applyFont="1" applyBorder="1" applyAlignment="1">
      <alignment horizontal="left" vertical="center"/>
      <protection/>
    </xf>
    <xf numFmtId="0" fontId="74" fillId="36" borderId="121" xfId="53" applyFont="1" applyFill="1" applyBorder="1" applyAlignment="1">
      <alignment horizontal="center"/>
      <protection/>
    </xf>
    <xf numFmtId="0" fontId="74" fillId="36" borderId="183" xfId="53" applyFont="1" applyFill="1" applyBorder="1" applyAlignment="1">
      <alignment horizontal="center"/>
      <protection/>
    </xf>
    <xf numFmtId="0" fontId="74" fillId="36" borderId="117" xfId="53" applyFont="1" applyFill="1" applyBorder="1" applyAlignment="1">
      <alignment horizontal="center"/>
      <protection/>
    </xf>
    <xf numFmtId="0" fontId="74" fillId="36" borderId="78" xfId="53" applyFont="1" applyFill="1" applyBorder="1" applyAlignment="1">
      <alignment horizontal="center"/>
      <protection/>
    </xf>
    <xf numFmtId="0" fontId="74" fillId="38" borderId="121" xfId="53" applyFont="1" applyFill="1" applyBorder="1" applyAlignment="1">
      <alignment horizontal="center"/>
      <protection/>
    </xf>
    <xf numFmtId="0" fontId="74" fillId="38" borderId="183" xfId="53" applyFont="1" applyFill="1" applyBorder="1" applyAlignment="1">
      <alignment horizontal="center"/>
      <protection/>
    </xf>
    <xf numFmtId="0" fontId="74" fillId="38" borderId="117" xfId="53" applyFont="1" applyFill="1" applyBorder="1" applyAlignment="1">
      <alignment horizontal="center"/>
      <protection/>
    </xf>
    <xf numFmtId="0" fontId="74" fillId="38" borderId="78" xfId="53" applyFont="1" applyFill="1" applyBorder="1" applyAlignment="1">
      <alignment horizontal="center"/>
      <protection/>
    </xf>
    <xf numFmtId="0" fontId="76" fillId="0" borderId="0" xfId="53" applyFont="1" applyFill="1" applyAlignment="1">
      <alignment horizontal="center" vertical="center"/>
      <protection/>
    </xf>
    <xf numFmtId="0" fontId="74" fillId="0" borderId="213" xfId="53" applyFont="1" applyBorder="1" applyAlignment="1">
      <alignment horizontal="center" vertical="top" wrapText="1"/>
      <protection/>
    </xf>
    <xf numFmtId="0" fontId="74" fillId="0" borderId="125" xfId="53" applyFont="1" applyFill="1" applyBorder="1" applyAlignment="1">
      <alignment horizontal="center" vertical="center" wrapText="1"/>
      <protection/>
    </xf>
    <xf numFmtId="0" fontId="1" fillId="0" borderId="74" xfId="53" applyFill="1" applyBorder="1" applyAlignment="1">
      <alignment horizontal="center" vertical="center" wrapText="1"/>
      <protection/>
    </xf>
    <xf numFmtId="0" fontId="74" fillId="34" borderId="46" xfId="53" applyFont="1" applyFill="1" applyBorder="1" applyAlignment="1">
      <alignment horizontal="center" vertical="center" wrapText="1"/>
      <protection/>
    </xf>
    <xf numFmtId="0" fontId="1" fillId="35" borderId="74" xfId="53" applyFill="1" applyBorder="1" applyAlignment="1">
      <alignment horizontal="center" vertical="center"/>
      <protection/>
    </xf>
    <xf numFmtId="0" fontId="76" fillId="39" borderId="46" xfId="53" applyFont="1" applyFill="1" applyBorder="1" applyAlignment="1">
      <alignment horizontal="center" vertical="center"/>
      <protection/>
    </xf>
    <xf numFmtId="0" fontId="74" fillId="0" borderId="213" xfId="53" applyFont="1" applyFill="1" applyBorder="1" applyAlignment="1">
      <alignment horizontal="center" vertical="top" wrapText="1"/>
      <protection/>
    </xf>
    <xf numFmtId="0" fontId="74" fillId="0" borderId="0" xfId="53" applyFont="1" applyFill="1" applyBorder="1" applyAlignment="1">
      <alignment horizontal="center" vertical="top" wrapText="1"/>
      <protection/>
    </xf>
    <xf numFmtId="0" fontId="78" fillId="35" borderId="121" xfId="53" applyFont="1" applyFill="1" applyBorder="1" applyAlignment="1">
      <alignment horizontal="center"/>
      <protection/>
    </xf>
    <xf numFmtId="0" fontId="78" fillId="35" borderId="183" xfId="53" applyFont="1" applyFill="1" applyBorder="1" applyAlignment="1">
      <alignment horizontal="center"/>
      <protection/>
    </xf>
    <xf numFmtId="0" fontId="78" fillId="35" borderId="117" xfId="53" applyFont="1" applyFill="1" applyBorder="1" applyAlignment="1">
      <alignment horizontal="center"/>
      <protection/>
    </xf>
    <xf numFmtId="0" fontId="78" fillId="35" borderId="78" xfId="53" applyFont="1" applyFill="1" applyBorder="1" applyAlignment="1">
      <alignment horizontal="center"/>
      <protection/>
    </xf>
    <xf numFmtId="0" fontId="76" fillId="40" borderId="46" xfId="53" applyFont="1" applyFill="1" applyBorder="1" applyAlignment="1">
      <alignment horizontal="center" vertical="center"/>
      <protection/>
    </xf>
    <xf numFmtId="0" fontId="76" fillId="38" borderId="125" xfId="53" applyFont="1" applyFill="1" applyBorder="1" applyAlignment="1">
      <alignment horizontal="center" vertical="center"/>
      <protection/>
    </xf>
    <xf numFmtId="0" fontId="76" fillId="38" borderId="74" xfId="53" applyFont="1" applyFill="1" applyBorder="1" applyAlignment="1">
      <alignment horizontal="center" vertical="center"/>
      <protection/>
    </xf>
    <xf numFmtId="0" fontId="80" fillId="0" borderId="46" xfId="53" applyFont="1" applyFill="1" applyBorder="1" applyAlignment="1">
      <alignment horizontal="center" vertical="center"/>
      <protection/>
    </xf>
    <xf numFmtId="174" fontId="76" fillId="0" borderId="46" xfId="53" applyNumberFormat="1" applyFont="1" applyFill="1" applyBorder="1" applyAlignment="1">
      <alignment horizontal="center" vertical="center"/>
      <protection/>
    </xf>
    <xf numFmtId="0" fontId="74" fillId="0" borderId="46" xfId="53" applyFont="1" applyFill="1" applyBorder="1" applyAlignment="1">
      <alignment horizontal="center"/>
      <protection/>
    </xf>
    <xf numFmtId="0" fontId="74" fillId="0" borderId="213" xfId="53" applyFont="1" applyBorder="1" applyAlignment="1">
      <alignment horizontal="center" vertical="center" wrapText="1"/>
      <protection/>
    </xf>
    <xf numFmtId="0" fontId="77" fillId="41" borderId="46" xfId="53" applyFont="1" applyFill="1" applyBorder="1" applyAlignment="1">
      <alignment horizontal="center"/>
      <protection/>
    </xf>
    <xf numFmtId="49" fontId="76" fillId="0" borderId="46" xfId="53" applyNumberFormat="1" applyFont="1" applyFill="1" applyBorder="1" applyAlignment="1">
      <alignment horizontal="center" vertical="center"/>
      <protection/>
    </xf>
    <xf numFmtId="0" fontId="74" fillId="0" borderId="125" xfId="53" applyFont="1" applyBorder="1" applyAlignment="1">
      <alignment/>
      <protection/>
    </xf>
    <xf numFmtId="0" fontId="1" fillId="0" borderId="74" xfId="53" applyBorder="1" applyAlignment="1">
      <alignment/>
      <protection/>
    </xf>
    <xf numFmtId="0" fontId="82" fillId="0" borderId="46" xfId="53" applyFont="1" applyFill="1" applyBorder="1" applyAlignment="1">
      <alignment horizontal="center" vertical="center"/>
      <protection/>
    </xf>
    <xf numFmtId="0" fontId="76" fillId="41" borderId="46" xfId="53" applyFont="1" applyFill="1" applyBorder="1" applyAlignment="1">
      <alignment horizontal="center" vertical="center"/>
      <protection/>
    </xf>
    <xf numFmtId="0" fontId="76" fillId="41" borderId="125" xfId="53" applyFont="1" applyFill="1" applyBorder="1" applyAlignment="1">
      <alignment horizontal="center" vertical="center"/>
      <protection/>
    </xf>
    <xf numFmtId="0" fontId="76" fillId="41" borderId="74" xfId="53" applyFont="1" applyFill="1" applyBorder="1" applyAlignment="1">
      <alignment horizontal="center" vertical="center"/>
      <protection/>
    </xf>
    <xf numFmtId="0" fontId="83" fillId="0" borderId="46" xfId="53" applyFont="1" applyFill="1" applyBorder="1" applyAlignment="1">
      <alignment horizontal="center" vertical="center"/>
      <protection/>
    </xf>
    <xf numFmtId="0" fontId="33" fillId="0" borderId="46" xfId="53" applyFont="1" applyFill="1" applyBorder="1">
      <alignment/>
      <protection/>
    </xf>
    <xf numFmtId="0" fontId="79" fillId="0" borderId="46" xfId="53" applyFont="1" applyFill="1" applyBorder="1" applyAlignment="1">
      <alignment horizontal="center" vertical="center"/>
      <protection/>
    </xf>
    <xf numFmtId="0" fontId="76" fillId="31" borderId="46" xfId="53" applyFont="1" applyFill="1" applyBorder="1" applyAlignment="1">
      <alignment horizontal="center" vertical="center"/>
      <protection/>
    </xf>
    <xf numFmtId="0" fontId="79" fillId="0" borderId="59" xfId="53" applyFont="1" applyBorder="1" applyAlignment="1">
      <alignment horizontal="center" vertical="center"/>
      <protection/>
    </xf>
    <xf numFmtId="0" fontId="1" fillId="0" borderId="46" xfId="53" applyFill="1" applyBorder="1">
      <alignment/>
      <protection/>
    </xf>
    <xf numFmtId="0" fontId="79" fillId="0" borderId="59" xfId="53" applyFont="1" applyFill="1" applyBorder="1" applyAlignment="1">
      <alignment horizontal="center" vertical="center"/>
      <protection/>
    </xf>
    <xf numFmtId="0" fontId="79" fillId="0" borderId="214" xfId="53" applyFont="1" applyBorder="1" applyAlignment="1">
      <alignment horizontal="center" vertical="center"/>
      <protection/>
    </xf>
    <xf numFmtId="0" fontId="76" fillId="0" borderId="214" xfId="53" applyFont="1" applyBorder="1" applyAlignment="1">
      <alignment horizontal="center" vertical="center"/>
      <protection/>
    </xf>
    <xf numFmtId="0" fontId="79" fillId="0" borderId="214" xfId="53" applyFont="1" applyFill="1" applyBorder="1" applyAlignment="1">
      <alignment horizontal="center" vertical="center"/>
      <protection/>
    </xf>
    <xf numFmtId="0" fontId="79" fillId="0" borderId="215" xfId="53" applyFont="1" applyFill="1" applyBorder="1" applyAlignment="1">
      <alignment horizontal="center" vertical="center"/>
      <protection/>
    </xf>
    <xf numFmtId="0" fontId="79" fillId="0" borderId="57" xfId="53" applyFont="1" applyFill="1" applyBorder="1" applyAlignment="1">
      <alignment horizontal="center" vertical="center"/>
      <protection/>
    </xf>
    <xf numFmtId="0" fontId="79" fillId="0" borderId="183" xfId="53" applyFont="1" applyBorder="1" applyAlignment="1">
      <alignment horizontal="center" vertical="center"/>
      <protection/>
    </xf>
    <xf numFmtId="0" fontId="79" fillId="0" borderId="46" xfId="53" applyFont="1" applyBorder="1" applyAlignment="1">
      <alignment horizontal="center" vertical="center"/>
      <protection/>
    </xf>
    <xf numFmtId="0" fontId="79" fillId="0" borderId="74" xfId="53" applyFont="1" applyBorder="1" applyAlignment="1">
      <alignment horizontal="center" vertical="center"/>
      <protection/>
    </xf>
    <xf numFmtId="0" fontId="1" fillId="0" borderId="46" xfId="53" applyBorder="1">
      <alignment/>
      <protection/>
    </xf>
    <xf numFmtId="0" fontId="79" fillId="0" borderId="57" xfId="53" applyFont="1" applyBorder="1" applyAlignment="1">
      <alignment horizontal="center" vertical="center"/>
      <protection/>
    </xf>
    <xf numFmtId="0" fontId="79" fillId="0" borderId="117" xfId="53" applyFont="1" applyFill="1" applyBorder="1" applyAlignment="1">
      <alignment horizontal="center" vertical="center"/>
      <protection/>
    </xf>
    <xf numFmtId="0" fontId="79" fillId="0" borderId="177" xfId="53" applyFont="1" applyFill="1" applyBorder="1" applyAlignment="1">
      <alignment horizontal="center" vertical="center"/>
      <protection/>
    </xf>
    <xf numFmtId="0" fontId="79" fillId="0" borderId="125" xfId="53" applyFont="1" applyBorder="1" applyAlignment="1">
      <alignment horizontal="center" vertical="center"/>
      <protection/>
    </xf>
    <xf numFmtId="0" fontId="79" fillId="0" borderId="78" xfId="53" applyFont="1" applyFill="1" applyBorder="1" applyAlignment="1">
      <alignment horizontal="center" vertical="center"/>
      <protection/>
    </xf>
    <xf numFmtId="0" fontId="79" fillId="0" borderId="78" xfId="53" applyFont="1" applyBorder="1" applyAlignment="1">
      <alignment horizontal="center" vertical="center"/>
      <protection/>
    </xf>
    <xf numFmtId="0" fontId="79" fillId="0" borderId="117" xfId="53" applyFont="1" applyBorder="1" applyAlignment="1">
      <alignment horizontal="center" vertical="center"/>
      <protection/>
    </xf>
    <xf numFmtId="0" fontId="76" fillId="0" borderId="30" xfId="53" applyFont="1" applyBorder="1" applyAlignment="1">
      <alignment horizontal="center" vertical="center"/>
      <protection/>
    </xf>
    <xf numFmtId="0" fontId="76" fillId="0" borderId="216" xfId="53" applyFont="1" applyBorder="1" applyAlignment="1">
      <alignment horizontal="center" vertical="center"/>
      <protection/>
    </xf>
    <xf numFmtId="0" fontId="76" fillId="0" borderId="186" xfId="53" applyFont="1" applyBorder="1" applyAlignment="1">
      <alignment horizontal="center" vertical="center"/>
      <protection/>
    </xf>
    <xf numFmtId="0" fontId="76" fillId="0" borderId="118" xfId="53" applyFont="1" applyBorder="1" applyAlignment="1">
      <alignment horizontal="center" vertical="center"/>
      <protection/>
    </xf>
    <xf numFmtId="0" fontId="76" fillId="0" borderId="187" xfId="53" applyFont="1" applyBorder="1" applyAlignment="1">
      <alignment horizontal="center" vertical="center"/>
      <protection/>
    </xf>
    <xf numFmtId="0" fontId="76" fillId="0" borderId="186" xfId="53" applyFont="1" applyBorder="1" applyAlignment="1">
      <alignment horizontal="center" vertical="center" wrapText="1"/>
      <protection/>
    </xf>
    <xf numFmtId="0" fontId="76" fillId="0" borderId="118" xfId="53" applyFont="1" applyBorder="1" applyAlignment="1">
      <alignment horizontal="center" vertical="center" wrapText="1"/>
      <protection/>
    </xf>
    <xf numFmtId="0" fontId="76" fillId="0" borderId="119" xfId="53" applyFont="1" applyBorder="1" applyAlignment="1">
      <alignment horizontal="center" vertical="center"/>
      <protection/>
    </xf>
    <xf numFmtId="0" fontId="79" fillId="0" borderId="74" xfId="53" applyFont="1" applyFill="1" applyBorder="1" applyAlignment="1">
      <alignment horizontal="center" vertical="center"/>
      <protection/>
    </xf>
    <xf numFmtId="0" fontId="76" fillId="0" borderId="31" xfId="53" applyFont="1" applyBorder="1" applyAlignment="1">
      <alignment horizontal="center" vertical="center"/>
      <protection/>
    </xf>
    <xf numFmtId="0" fontId="79" fillId="0" borderId="61" xfId="53" applyFont="1" applyBorder="1" applyAlignment="1">
      <alignment horizontal="center" vertical="center"/>
      <protection/>
    </xf>
    <xf numFmtId="0" fontId="76" fillId="0" borderId="78" xfId="53" applyFont="1" applyBorder="1" applyAlignment="1">
      <alignment horizontal="center" vertical="center"/>
      <protection/>
    </xf>
    <xf numFmtId="0" fontId="85" fillId="0" borderId="0" xfId="53" applyFont="1" applyBorder="1" applyAlignment="1">
      <alignment horizontal="right" vertical="center"/>
      <protection/>
    </xf>
    <xf numFmtId="0" fontId="84" fillId="0" borderId="0" xfId="53" applyFont="1" applyBorder="1" applyAlignment="1">
      <alignment horizontal="center"/>
      <protection/>
    </xf>
    <xf numFmtId="0" fontId="76" fillId="0" borderId="161" xfId="53" applyFont="1" applyBorder="1" applyAlignment="1">
      <alignment horizontal="center" vertical="center" textRotation="90" shrinkToFit="1"/>
      <protection/>
    </xf>
    <xf numFmtId="0" fontId="76" fillId="0" borderId="185" xfId="53" applyFont="1" applyBorder="1" applyAlignment="1">
      <alignment horizontal="center" vertical="center" textRotation="90" shrinkToFit="1"/>
      <protection/>
    </xf>
    <xf numFmtId="0" fontId="76" fillId="0" borderId="184" xfId="53" applyFont="1" applyBorder="1" applyAlignment="1">
      <alignment horizontal="center" vertical="center" textRotation="90" shrinkToFit="1"/>
      <protection/>
    </xf>
    <xf numFmtId="0" fontId="76" fillId="41" borderId="54" xfId="53" applyFont="1" applyFill="1" applyBorder="1" applyAlignment="1">
      <alignment horizontal="center" vertical="center"/>
      <protection/>
    </xf>
    <xf numFmtId="0" fontId="1" fillId="41" borderId="74" xfId="53" applyFill="1" applyBorder="1" applyAlignment="1">
      <alignment horizontal="center" vertical="center"/>
      <protection/>
    </xf>
    <xf numFmtId="0" fontId="76" fillId="42" borderId="46" xfId="53" applyFont="1" applyFill="1" applyBorder="1" applyAlignment="1">
      <alignment horizontal="center" vertical="center"/>
      <protection/>
    </xf>
    <xf numFmtId="0" fontId="76" fillId="42" borderId="125" xfId="53" applyFont="1" applyFill="1" applyBorder="1" applyAlignment="1">
      <alignment horizontal="center" vertical="center"/>
      <protection/>
    </xf>
    <xf numFmtId="0" fontId="76" fillId="42" borderId="74" xfId="53" applyFont="1" applyFill="1" applyBorder="1" applyAlignment="1">
      <alignment horizontal="center" vertical="center"/>
      <protection/>
    </xf>
    <xf numFmtId="0" fontId="85" fillId="0" borderId="0" xfId="53" applyFont="1" applyBorder="1" applyAlignment="1">
      <alignment horizontal="right" vertical="center" wrapText="1"/>
      <protection/>
    </xf>
    <xf numFmtId="0" fontId="84" fillId="0" borderId="0" xfId="53" applyFont="1" applyBorder="1" applyAlignment="1">
      <alignment horizontal="center" vertical="center"/>
      <protection/>
    </xf>
    <xf numFmtId="0" fontId="79" fillId="37" borderId="125" xfId="53" applyFont="1" applyFill="1" applyBorder="1" applyAlignment="1">
      <alignment horizontal="center" vertical="center"/>
      <protection/>
    </xf>
    <xf numFmtId="0" fontId="79" fillId="37" borderId="74" xfId="53" applyFont="1" applyFill="1" applyBorder="1" applyAlignment="1">
      <alignment horizontal="center" vertical="center"/>
      <protection/>
    </xf>
    <xf numFmtId="0" fontId="79" fillId="0" borderId="121" xfId="53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9"/>
      </font>
    </dxf>
    <dxf>
      <font>
        <b val="0"/>
        <color rgb="FFFFFF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DC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U64"/>
  <sheetViews>
    <sheetView view="pageBreakPreview" zoomScale="50" zoomScaleSheetLayoutView="50" zoomScalePageLayoutView="0" workbookViewId="0" topLeftCell="A1">
      <selection activeCell="AZ11" sqref="AZ11"/>
    </sheetView>
  </sheetViews>
  <sheetFormatPr defaultColWidth="9.00390625" defaultRowHeight="12.75"/>
  <cols>
    <col min="1" max="1" width="2.25390625" style="0" customWidth="1"/>
    <col min="2" max="7" width="2.875" style="0" customWidth="1"/>
    <col min="8" max="74" width="2.875" style="108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ht="21.75" customHeight="1"/>
    <row r="3" ht="21.75" customHeight="1"/>
    <row r="4" spans="1:73" ht="21.75" customHeight="1">
      <c r="A4" s="1"/>
      <c r="B4" s="1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  <c r="N4" s="988"/>
      <c r="O4" s="988"/>
      <c r="P4" s="988"/>
      <c r="Q4" s="988"/>
      <c r="R4" s="988"/>
      <c r="S4" s="988"/>
      <c r="T4" s="988"/>
      <c r="AP4" s="977" t="s">
        <v>90</v>
      </c>
      <c r="AQ4" s="977"/>
      <c r="AR4" s="977"/>
      <c r="AS4" s="977"/>
      <c r="AT4" s="977"/>
      <c r="AU4" s="977"/>
      <c r="AV4" s="977"/>
      <c r="AW4" s="977"/>
      <c r="AX4" s="977"/>
      <c r="AY4" s="977"/>
      <c r="AZ4" s="977"/>
      <c r="BA4" s="977"/>
      <c r="BB4" s="977"/>
      <c r="BC4" s="977"/>
      <c r="BD4" s="977"/>
      <c r="BE4" s="977"/>
      <c r="BF4" s="977"/>
      <c r="BG4" s="977"/>
      <c r="BH4" s="977"/>
      <c r="BI4" s="977"/>
      <c r="BJ4" s="977"/>
      <c r="BK4" s="977"/>
      <c r="BL4" s="977"/>
      <c r="BM4" s="977"/>
      <c r="BN4" s="977"/>
      <c r="BO4" s="977"/>
      <c r="BP4" s="977"/>
      <c r="BQ4" s="977"/>
      <c r="BR4" s="977"/>
      <c r="BS4" s="977"/>
      <c r="BT4" s="977"/>
      <c r="BU4" s="977"/>
    </row>
    <row r="5" spans="1:73" ht="21.75" customHeight="1">
      <c r="A5" s="1"/>
      <c r="B5" s="1"/>
      <c r="C5" s="980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AK5" s="977" t="s">
        <v>222</v>
      </c>
      <c r="AL5" s="977"/>
      <c r="AM5" s="977"/>
      <c r="AN5" s="977"/>
      <c r="AO5" s="977"/>
      <c r="AP5" s="977"/>
      <c r="AQ5" s="977"/>
      <c r="AR5" s="977"/>
      <c r="AS5" s="977"/>
      <c r="AT5" s="977"/>
      <c r="AU5" s="977"/>
      <c r="AV5" s="977"/>
      <c r="AW5" s="977"/>
      <c r="AX5" s="977"/>
      <c r="AY5" s="977"/>
      <c r="AZ5" s="977"/>
      <c r="BA5" s="977"/>
      <c r="BB5" s="977"/>
      <c r="BC5" s="977"/>
      <c r="BD5" s="977"/>
      <c r="BE5" s="977"/>
      <c r="BF5" s="977"/>
      <c r="BG5" s="977"/>
      <c r="BH5" s="977"/>
      <c r="BI5" s="977"/>
      <c r="BJ5" s="977"/>
      <c r="BK5" s="977"/>
      <c r="BL5" s="977"/>
      <c r="BM5" s="977"/>
      <c r="BN5" s="977"/>
      <c r="BO5" s="977"/>
      <c r="BP5" s="977"/>
      <c r="BQ5" s="977"/>
      <c r="BR5" s="977"/>
      <c r="BS5" s="977"/>
      <c r="BT5" s="977"/>
      <c r="BU5" s="977"/>
    </row>
    <row r="6" spans="1:73" ht="21.75" customHeight="1">
      <c r="A6" s="1"/>
      <c r="B6" s="1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  <c r="N6" s="982"/>
      <c r="O6" s="982"/>
      <c r="P6" s="982"/>
      <c r="Q6" s="982"/>
      <c r="R6" s="982"/>
      <c r="S6" s="982"/>
      <c r="T6" s="982"/>
      <c r="U6" s="982"/>
      <c r="V6" s="982"/>
      <c r="W6" s="982"/>
      <c r="X6" s="982"/>
      <c r="Y6" s="982"/>
      <c r="Z6" s="982"/>
      <c r="AA6" s="982"/>
      <c r="AB6" s="982"/>
      <c r="AC6" s="982"/>
      <c r="AP6" s="977" t="s">
        <v>121</v>
      </c>
      <c r="AQ6" s="977"/>
      <c r="AR6" s="977"/>
      <c r="AS6" s="977"/>
      <c r="AT6" s="977"/>
      <c r="AU6" s="977"/>
      <c r="AV6" s="977"/>
      <c r="AW6" s="977"/>
      <c r="AX6" s="977"/>
      <c r="AY6" s="977"/>
      <c r="AZ6" s="977"/>
      <c r="BA6" s="977"/>
      <c r="BB6" s="977"/>
      <c r="BC6" s="977"/>
      <c r="BD6" s="977"/>
      <c r="BE6" s="977"/>
      <c r="BF6" s="977"/>
      <c r="BG6" s="977"/>
      <c r="BH6" s="977"/>
      <c r="BI6" s="977"/>
      <c r="BJ6" s="977"/>
      <c r="BK6" s="977"/>
      <c r="BL6" s="977"/>
      <c r="BM6" s="977"/>
      <c r="BN6" s="977"/>
      <c r="BO6" s="977"/>
      <c r="BP6" s="977"/>
      <c r="BQ6" s="977"/>
      <c r="BR6" s="977"/>
      <c r="BS6" s="977"/>
      <c r="BT6" s="977"/>
      <c r="BU6" s="977"/>
    </row>
    <row r="7" spans="1:73" ht="21.75" customHeight="1">
      <c r="A7" s="1"/>
      <c r="B7" s="1"/>
      <c r="C7" s="983"/>
      <c r="D7" s="984"/>
      <c r="E7" s="984"/>
      <c r="F7" s="984"/>
      <c r="G7" s="984"/>
      <c r="H7" s="984"/>
      <c r="I7" s="984"/>
      <c r="J7" s="984"/>
      <c r="K7" s="984"/>
      <c r="L7" s="984"/>
      <c r="M7" s="984"/>
      <c r="N7" s="984"/>
      <c r="O7" s="984"/>
      <c r="P7" s="984"/>
      <c r="Q7" s="984"/>
      <c r="R7" s="984"/>
      <c r="S7" s="984"/>
      <c r="T7" s="984"/>
      <c r="U7" s="984"/>
      <c r="V7" s="984"/>
      <c r="W7" s="984"/>
      <c r="X7" s="984"/>
      <c r="Y7" s="984"/>
      <c r="Z7" s="984"/>
      <c r="AA7" s="984"/>
      <c r="AB7" s="984"/>
      <c r="AC7" s="984"/>
      <c r="AP7" s="977" t="s">
        <v>122</v>
      </c>
      <c r="AQ7" s="977"/>
      <c r="AR7" s="977"/>
      <c r="AS7" s="977"/>
      <c r="AT7" s="977"/>
      <c r="AU7" s="977"/>
      <c r="AV7" s="977"/>
      <c r="AW7" s="977"/>
      <c r="AX7" s="977"/>
      <c r="AY7" s="977"/>
      <c r="AZ7" s="977"/>
      <c r="BA7" s="977"/>
      <c r="BB7" s="977"/>
      <c r="BC7" s="977"/>
      <c r="BD7" s="977"/>
      <c r="BE7" s="977"/>
      <c r="BF7" s="977"/>
      <c r="BG7" s="977"/>
      <c r="BH7" s="977"/>
      <c r="BI7" s="977"/>
      <c r="BJ7" s="977"/>
      <c r="BK7" s="977"/>
      <c r="BL7" s="977"/>
      <c r="BM7" s="977"/>
      <c r="BN7" s="977"/>
      <c r="BO7" s="977"/>
      <c r="BP7" s="977"/>
      <c r="BQ7" s="977"/>
      <c r="BR7" s="977"/>
      <c r="BS7" s="977"/>
      <c r="BT7" s="977"/>
      <c r="BU7" s="977"/>
    </row>
    <row r="8" spans="1:73" ht="21.75" customHeight="1">
      <c r="A8" s="1"/>
      <c r="B8" s="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1"/>
      <c r="Z8" s="981"/>
      <c r="AA8" s="981"/>
      <c r="AB8" s="981"/>
      <c r="AC8" s="981"/>
      <c r="AP8" s="976"/>
      <c r="AQ8" s="976"/>
      <c r="AR8" s="976"/>
      <c r="AS8" s="976"/>
      <c r="AT8" s="976"/>
      <c r="AU8" s="976"/>
      <c r="AV8" s="976"/>
      <c r="AW8" s="976"/>
      <c r="AX8" s="976"/>
      <c r="AY8" s="976"/>
      <c r="AZ8" s="976"/>
      <c r="BA8" s="976"/>
      <c r="BB8" s="976"/>
      <c r="BC8" s="976"/>
      <c r="BD8" s="976"/>
      <c r="BE8" s="976"/>
      <c r="BF8" s="976"/>
      <c r="BG8" s="976"/>
      <c r="BH8" s="976"/>
      <c r="BI8" s="976"/>
      <c r="BJ8" s="976"/>
      <c r="BK8" s="976"/>
      <c r="BL8" s="976"/>
      <c r="BM8" s="976"/>
      <c r="BN8" s="976"/>
      <c r="BO8" s="976"/>
      <c r="BP8" s="976"/>
      <c r="BQ8" s="976"/>
      <c r="BR8" s="976"/>
      <c r="BS8" s="976"/>
      <c r="BT8" s="976"/>
      <c r="BU8" s="976"/>
    </row>
    <row r="9" spans="1:73" ht="21.75" customHeight="1">
      <c r="A9" s="1"/>
      <c r="B9" s="1"/>
      <c r="C9" s="983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984"/>
      <c r="Y9" s="984"/>
      <c r="Z9" s="984"/>
      <c r="AA9" s="984"/>
      <c r="AB9" s="984"/>
      <c r="AC9" s="98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977" t="s">
        <v>245</v>
      </c>
      <c r="AQ9" s="977"/>
      <c r="AR9" s="977"/>
      <c r="AS9" s="977"/>
      <c r="AT9" s="977"/>
      <c r="AU9" s="977"/>
      <c r="AV9" s="977"/>
      <c r="AW9" s="977"/>
      <c r="AX9" s="977"/>
      <c r="AY9" s="977"/>
      <c r="AZ9" s="977"/>
      <c r="BA9" s="977"/>
      <c r="BB9" s="977"/>
      <c r="BC9" s="977"/>
      <c r="BD9" s="977"/>
      <c r="BE9" s="977"/>
      <c r="BF9" s="977"/>
      <c r="BG9" s="977"/>
      <c r="BH9" s="977"/>
      <c r="BI9" s="977"/>
      <c r="BJ9" s="977"/>
      <c r="BK9" s="977"/>
      <c r="BL9" s="977"/>
      <c r="BM9" s="977"/>
      <c r="BN9" s="977"/>
      <c r="BO9" s="977"/>
      <c r="BP9" s="977"/>
      <c r="BQ9" s="977"/>
      <c r="BR9" s="977"/>
      <c r="BS9" s="977"/>
      <c r="BT9" s="977"/>
      <c r="BU9" s="977"/>
    </row>
    <row r="10" spans="1:60" ht="21.75" customHeight="1">
      <c r="A10" s="1"/>
      <c r="B10" s="1"/>
      <c r="C10" s="1"/>
      <c r="D10" s="1"/>
      <c r="E10" s="1"/>
      <c r="F10" s="1"/>
      <c r="G10" s="1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</row>
    <row r="11" spans="1:60" ht="21.75" customHeight="1">
      <c r="A11" s="1"/>
      <c r="B11" s="1"/>
      <c r="C11" s="1"/>
      <c r="D11" s="1"/>
      <c r="E11" s="1"/>
      <c r="F11" s="1"/>
      <c r="G11" s="1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</row>
    <row r="12" spans="1:60" ht="21.75" customHeight="1">
      <c r="A12" s="1"/>
      <c r="B12" s="1"/>
      <c r="C12" s="1"/>
      <c r="D12" s="1"/>
      <c r="E12" s="1"/>
      <c r="F12" s="1"/>
      <c r="G12" s="1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</row>
    <row r="13" spans="1:60" ht="21.75" customHeight="1">
      <c r="A13" s="1"/>
      <c r="B13" s="1"/>
      <c r="C13" s="1"/>
      <c r="D13" s="1"/>
      <c r="E13" s="1"/>
      <c r="F13" s="1"/>
      <c r="G13" s="1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</row>
    <row r="14" spans="1:60" ht="21.75" customHeight="1">
      <c r="A14" s="1"/>
      <c r="B14" s="1"/>
      <c r="C14" s="1"/>
      <c r="D14" s="1"/>
      <c r="E14" s="1"/>
      <c r="F14" s="1"/>
      <c r="G14" s="1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</row>
    <row r="15" spans="1:60" ht="21.75" customHeight="1">
      <c r="A15" s="1"/>
      <c r="B15" s="1"/>
      <c r="C15" s="1"/>
      <c r="D15" s="1"/>
      <c r="E15" s="1"/>
      <c r="F15" s="1"/>
      <c r="G15" s="1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</row>
    <row r="16" spans="1:60" ht="21.75" customHeight="1">
      <c r="A16" s="1"/>
      <c r="B16" s="1"/>
      <c r="C16" s="1"/>
      <c r="D16" s="1"/>
      <c r="E16" s="1"/>
      <c r="F16" s="1"/>
      <c r="G16" s="1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</row>
    <row r="17" spans="1:60" ht="21.75" customHeight="1">
      <c r="A17" s="1"/>
      <c r="B17" s="1"/>
      <c r="C17" s="1"/>
      <c r="D17" s="1"/>
      <c r="E17" s="1"/>
      <c r="F17" s="1"/>
      <c r="G17" s="1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</row>
    <row r="18" spans="1:60" ht="21.75" customHeight="1">
      <c r="A18" s="1"/>
      <c r="B18" s="1"/>
      <c r="C18" s="1"/>
      <c r="D18" s="1"/>
      <c r="E18" s="1"/>
      <c r="F18" s="1"/>
      <c r="G18" s="1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</row>
    <row r="19" spans="1:60" ht="21.75" customHeight="1">
      <c r="A19" s="1"/>
      <c r="B19" s="1"/>
      <c r="C19" s="1"/>
      <c r="D19" s="1"/>
      <c r="E19" s="1"/>
      <c r="F19" s="1"/>
      <c r="G19" s="1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</row>
    <row r="20" spans="1:60" ht="21.75" customHeight="1">
      <c r="A20" s="1"/>
      <c r="B20" s="1"/>
      <c r="C20" s="1"/>
      <c r="D20" s="1"/>
      <c r="E20" s="1"/>
      <c r="F20" s="1"/>
      <c r="G20" s="1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</row>
    <row r="21" spans="1:63" ht="21.75" customHeight="1">
      <c r="A21" s="5"/>
      <c r="Z21" s="118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979"/>
      <c r="BC21" s="979"/>
      <c r="BD21" s="979"/>
      <c r="BE21" s="979"/>
      <c r="BF21" s="979"/>
      <c r="BG21" s="979"/>
      <c r="BH21" s="979"/>
      <c r="BI21" s="979"/>
      <c r="BJ21" s="979"/>
      <c r="BK21" s="979"/>
    </row>
    <row r="22" spans="1:56" ht="21.75" customHeight="1">
      <c r="A22" s="5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D22" s="114"/>
    </row>
    <row r="23" spans="1:63" ht="21.75" customHeight="1">
      <c r="A23" s="5"/>
      <c r="Q23" s="986" t="s">
        <v>91</v>
      </c>
      <c r="R23" s="986"/>
      <c r="S23" s="986"/>
      <c r="T23" s="986"/>
      <c r="U23" s="986"/>
      <c r="V23" s="986"/>
      <c r="W23" s="986"/>
      <c r="X23" s="986"/>
      <c r="Y23" s="986"/>
      <c r="Z23" s="986"/>
      <c r="AA23" s="986"/>
      <c r="AB23" s="986"/>
      <c r="AC23" s="986"/>
      <c r="AD23" s="986"/>
      <c r="AE23" s="986"/>
      <c r="AF23" s="986"/>
      <c r="AG23" s="986"/>
      <c r="AH23" s="986"/>
      <c r="AI23" s="986"/>
      <c r="AJ23" s="986"/>
      <c r="AK23" s="986"/>
      <c r="AL23" s="986"/>
      <c r="AM23" s="986"/>
      <c r="AN23" s="986"/>
      <c r="AO23" s="986"/>
      <c r="AP23" s="986"/>
      <c r="AQ23" s="986"/>
      <c r="AR23" s="986"/>
      <c r="AS23" s="986"/>
      <c r="AT23" s="986"/>
      <c r="AU23" s="986"/>
      <c r="AV23" s="986"/>
      <c r="AW23" s="986"/>
      <c r="AX23" s="986"/>
      <c r="AY23" s="986"/>
      <c r="AZ23" s="986"/>
      <c r="BA23" s="986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</row>
    <row r="24" spans="1:63" ht="21.75" customHeight="1">
      <c r="A24" s="5"/>
      <c r="Q24" s="978" t="s">
        <v>92</v>
      </c>
      <c r="R24" s="978"/>
      <c r="S24" s="978"/>
      <c r="T24" s="978"/>
      <c r="U24" s="978"/>
      <c r="V24" s="978"/>
      <c r="W24" s="978"/>
      <c r="X24" s="978"/>
      <c r="Y24" s="978"/>
      <c r="Z24" s="978"/>
      <c r="AA24" s="978"/>
      <c r="AB24" s="978"/>
      <c r="AC24" s="978"/>
      <c r="AD24" s="978"/>
      <c r="AE24" s="978"/>
      <c r="AF24" s="978"/>
      <c r="AG24" s="978"/>
      <c r="AH24" s="978"/>
      <c r="AI24" s="978"/>
      <c r="AJ24" s="978"/>
      <c r="AK24" s="978"/>
      <c r="AL24" s="978"/>
      <c r="AM24" s="978"/>
      <c r="AN24" s="978"/>
      <c r="AO24" s="978"/>
      <c r="AP24" s="978"/>
      <c r="AQ24" s="978"/>
      <c r="AR24" s="978"/>
      <c r="AS24" s="978"/>
      <c r="AT24" s="978"/>
      <c r="AU24" s="978"/>
      <c r="AV24" s="978"/>
      <c r="AW24" s="978"/>
      <c r="AX24" s="978"/>
      <c r="AY24" s="978"/>
      <c r="AZ24" s="978"/>
      <c r="BA24" s="978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</row>
    <row r="25" spans="1:63" ht="21.75" customHeight="1">
      <c r="A25" s="5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</row>
    <row r="26" spans="1:56" ht="21.75" customHeight="1">
      <c r="A26" s="5"/>
      <c r="Q26" s="978" t="s">
        <v>208</v>
      </c>
      <c r="R26" s="978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D26" s="114"/>
    </row>
    <row r="27" spans="1:57" ht="21.75" customHeight="1">
      <c r="A27" s="5"/>
      <c r="J27" s="978" t="s">
        <v>223</v>
      </c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7"/>
      <c r="AJ27" s="987"/>
      <c r="AK27" s="987"/>
      <c r="AL27" s="987"/>
      <c r="AM27" s="987"/>
      <c r="AN27" s="987"/>
      <c r="AO27" s="987"/>
      <c r="AP27" s="987"/>
      <c r="AQ27" s="987"/>
      <c r="AR27" s="987"/>
      <c r="AS27" s="987"/>
      <c r="AT27" s="987"/>
      <c r="AU27" s="987"/>
      <c r="AV27" s="987"/>
      <c r="AW27" s="987"/>
      <c r="AX27" s="987"/>
      <c r="AY27" s="987"/>
      <c r="AZ27" s="987"/>
      <c r="BA27" s="987"/>
      <c r="BB27" s="987"/>
      <c r="BC27" s="987"/>
      <c r="BD27" s="987"/>
      <c r="BE27" s="987"/>
    </row>
    <row r="28" spans="1:56" ht="21.75" customHeight="1">
      <c r="A28" s="5"/>
      <c r="Q28" s="978" t="s">
        <v>207</v>
      </c>
      <c r="R28" s="978"/>
      <c r="S28" s="978"/>
      <c r="T28" s="978"/>
      <c r="U28" s="978"/>
      <c r="V28" s="978"/>
      <c r="W28" s="978"/>
      <c r="X28" s="978"/>
      <c r="Y28" s="978"/>
      <c r="Z28" s="978"/>
      <c r="AA28" s="978"/>
      <c r="AB28" s="978"/>
      <c r="AC28" s="978"/>
      <c r="AD28" s="978"/>
      <c r="AE28" s="978"/>
      <c r="AF28" s="978"/>
      <c r="AG28" s="978"/>
      <c r="AH28" s="978"/>
      <c r="AI28" s="978"/>
      <c r="AJ28" s="978"/>
      <c r="AK28" s="978"/>
      <c r="AL28" s="978"/>
      <c r="AM28" s="978"/>
      <c r="AN28" s="978"/>
      <c r="AO28" s="978"/>
      <c r="AP28" s="978"/>
      <c r="AQ28" s="978"/>
      <c r="AR28" s="978"/>
      <c r="AS28" s="978"/>
      <c r="AT28" s="978"/>
      <c r="AU28" s="978"/>
      <c r="AV28" s="978"/>
      <c r="AW28" s="978"/>
      <c r="AX28" s="978"/>
      <c r="AY28" s="978"/>
      <c r="AZ28" s="978"/>
      <c r="BA28" s="978"/>
      <c r="BD28" s="114"/>
    </row>
    <row r="29" spans="1:56" ht="21.75" customHeight="1">
      <c r="A29" s="5"/>
      <c r="Q29" s="978" t="s">
        <v>123</v>
      </c>
      <c r="R29" s="978"/>
      <c r="S29" s="978"/>
      <c r="T29" s="978"/>
      <c r="U29" s="978"/>
      <c r="V29" s="978"/>
      <c r="W29" s="978"/>
      <c r="X29" s="978"/>
      <c r="Y29" s="978"/>
      <c r="Z29" s="978"/>
      <c r="AA29" s="978"/>
      <c r="AB29" s="978"/>
      <c r="AC29" s="978"/>
      <c r="AD29" s="978"/>
      <c r="AE29" s="978"/>
      <c r="AF29" s="978"/>
      <c r="AG29" s="978"/>
      <c r="AH29" s="978"/>
      <c r="AI29" s="978"/>
      <c r="AJ29" s="978"/>
      <c r="AK29" s="978"/>
      <c r="AL29" s="978"/>
      <c r="AM29" s="978"/>
      <c r="AN29" s="978"/>
      <c r="AO29" s="978"/>
      <c r="AP29" s="978"/>
      <c r="AQ29" s="978"/>
      <c r="AR29" s="978"/>
      <c r="AS29" s="978"/>
      <c r="AT29" s="978"/>
      <c r="AU29" s="978"/>
      <c r="AV29" s="978"/>
      <c r="AW29" s="978"/>
      <c r="AX29" s="978"/>
      <c r="AY29" s="978"/>
      <c r="AZ29" s="978"/>
      <c r="BA29" s="978"/>
      <c r="BD29" s="114"/>
    </row>
    <row r="30" spans="1:56" ht="21.75" customHeight="1">
      <c r="A30" s="5"/>
      <c r="Q30" s="978" t="s">
        <v>209</v>
      </c>
      <c r="R30" s="978"/>
      <c r="S30" s="978"/>
      <c r="T30" s="978"/>
      <c r="U30" s="978"/>
      <c r="V30" s="978"/>
      <c r="W30" s="978"/>
      <c r="X30" s="978"/>
      <c r="Y30" s="978"/>
      <c r="Z30" s="978"/>
      <c r="AA30" s="978"/>
      <c r="AB30" s="978"/>
      <c r="AC30" s="978"/>
      <c r="AD30" s="978"/>
      <c r="AE30" s="978"/>
      <c r="AF30" s="978"/>
      <c r="AG30" s="978"/>
      <c r="AH30" s="978"/>
      <c r="AI30" s="978"/>
      <c r="AJ30" s="978"/>
      <c r="AK30" s="978"/>
      <c r="AL30" s="978"/>
      <c r="AM30" s="978"/>
      <c r="AN30" s="978"/>
      <c r="AO30" s="978"/>
      <c r="AP30" s="978"/>
      <c r="AQ30" s="978"/>
      <c r="AR30" s="978"/>
      <c r="AS30" s="978"/>
      <c r="AT30" s="978"/>
      <c r="AU30" s="978"/>
      <c r="AV30" s="978"/>
      <c r="AW30" s="978"/>
      <c r="AX30" s="978"/>
      <c r="AY30" s="978"/>
      <c r="AZ30" s="978"/>
      <c r="BA30" s="978"/>
      <c r="BD30" s="114"/>
    </row>
    <row r="31" spans="1:56" ht="21.75" customHeight="1">
      <c r="A31" s="5"/>
      <c r="Q31" s="978"/>
      <c r="R31" s="978"/>
      <c r="S31" s="978"/>
      <c r="T31" s="978"/>
      <c r="U31" s="978"/>
      <c r="V31" s="978"/>
      <c r="W31" s="978"/>
      <c r="X31" s="978"/>
      <c r="Y31" s="978"/>
      <c r="Z31" s="978"/>
      <c r="AA31" s="978"/>
      <c r="AB31" s="978"/>
      <c r="AC31" s="978"/>
      <c r="AD31" s="978"/>
      <c r="AE31" s="978"/>
      <c r="AF31" s="978"/>
      <c r="AG31" s="978"/>
      <c r="AH31" s="978"/>
      <c r="AI31" s="978"/>
      <c r="AJ31" s="978"/>
      <c r="AK31" s="978"/>
      <c r="AL31" s="978"/>
      <c r="AM31" s="978"/>
      <c r="AN31" s="978"/>
      <c r="AO31" s="978"/>
      <c r="AP31" s="978"/>
      <c r="AQ31" s="978"/>
      <c r="AR31" s="978"/>
      <c r="AS31" s="978"/>
      <c r="AT31" s="978"/>
      <c r="AU31" s="978"/>
      <c r="AV31" s="978"/>
      <c r="AW31" s="978"/>
      <c r="AX31" s="978"/>
      <c r="AY31" s="978"/>
      <c r="AZ31" s="978"/>
      <c r="BA31" s="978"/>
      <c r="BD31" s="114"/>
    </row>
    <row r="32" spans="1:56" ht="21.75" customHeight="1">
      <c r="A32" s="5"/>
      <c r="Q32" s="978" t="s">
        <v>211</v>
      </c>
      <c r="R32" s="978"/>
      <c r="S32" s="978"/>
      <c r="T32" s="978"/>
      <c r="U32" s="978"/>
      <c r="V32" s="978"/>
      <c r="W32" s="978"/>
      <c r="X32" s="978"/>
      <c r="Y32" s="978"/>
      <c r="Z32" s="978"/>
      <c r="AA32" s="978"/>
      <c r="AB32" s="978"/>
      <c r="AC32" s="978"/>
      <c r="AD32" s="978"/>
      <c r="AE32" s="978"/>
      <c r="AF32" s="978"/>
      <c r="AG32" s="978"/>
      <c r="AH32" s="978"/>
      <c r="AI32" s="978"/>
      <c r="AJ32" s="978"/>
      <c r="AK32" s="978"/>
      <c r="AL32" s="978"/>
      <c r="AM32" s="978"/>
      <c r="AN32" s="978"/>
      <c r="AO32" s="978"/>
      <c r="AP32" s="978"/>
      <c r="AQ32" s="978"/>
      <c r="AR32" s="978"/>
      <c r="AS32" s="978"/>
      <c r="AT32" s="978"/>
      <c r="AU32" s="978"/>
      <c r="AV32" s="978"/>
      <c r="AW32" s="978"/>
      <c r="AX32" s="978"/>
      <c r="AY32" s="978"/>
      <c r="AZ32" s="978"/>
      <c r="BA32" s="978"/>
      <c r="BD32" s="114"/>
    </row>
    <row r="33" spans="1:56" ht="21.75" customHeight="1">
      <c r="A33" s="5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D33" s="114"/>
    </row>
    <row r="34" spans="1:56" ht="21.75" customHeight="1">
      <c r="A34" s="5"/>
      <c r="Q34" s="978" t="s">
        <v>93</v>
      </c>
      <c r="R34" s="978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D34" s="114"/>
    </row>
    <row r="35" spans="54:63" ht="21.75" customHeight="1">
      <c r="BB35" s="976"/>
      <c r="BC35" s="976"/>
      <c r="BD35" s="976"/>
      <c r="BE35" s="976"/>
      <c r="BF35" s="976"/>
      <c r="BG35" s="976"/>
      <c r="BH35" s="976"/>
      <c r="BI35" s="976"/>
      <c r="BJ35" s="976"/>
      <c r="BK35" s="976"/>
    </row>
    <row r="36" spans="1:7" ht="21.75" customHeight="1">
      <c r="A36" s="2"/>
      <c r="B36" s="2"/>
      <c r="C36" s="2"/>
      <c r="D36" s="2"/>
      <c r="E36" s="2"/>
      <c r="F36" s="2"/>
      <c r="G36" s="2"/>
    </row>
    <row r="37" spans="1:7" ht="21.75" customHeight="1">
      <c r="A37" s="2"/>
      <c r="B37" s="2"/>
      <c r="C37" s="2"/>
      <c r="D37" s="2"/>
      <c r="E37" s="2"/>
      <c r="F37" s="2"/>
      <c r="G37" s="2"/>
    </row>
    <row r="38" spans="1:7" ht="21.75" customHeight="1">
      <c r="A38" s="2"/>
      <c r="B38" s="2"/>
      <c r="C38" s="2"/>
      <c r="D38" s="2"/>
      <c r="E38" s="2"/>
      <c r="F38" s="2"/>
      <c r="G38" s="2"/>
    </row>
    <row r="39" spans="1:7" ht="21.75" customHeight="1">
      <c r="A39" s="2"/>
      <c r="B39" s="2"/>
      <c r="C39" s="2"/>
      <c r="D39" s="2"/>
      <c r="E39" s="2"/>
      <c r="F39" s="2"/>
      <c r="G39" s="2"/>
    </row>
    <row r="40" spans="1:7" ht="21.75" customHeight="1">
      <c r="A40" s="2"/>
      <c r="B40" s="2"/>
      <c r="C40" s="2"/>
      <c r="D40" s="2"/>
      <c r="E40" s="2"/>
      <c r="F40" s="2"/>
      <c r="G40" s="2"/>
    </row>
    <row r="41" spans="1:7" ht="21.75" customHeight="1">
      <c r="A41" s="2"/>
      <c r="B41" s="2"/>
      <c r="C41" s="2"/>
      <c r="D41" s="2"/>
      <c r="E41" s="2"/>
      <c r="F41" s="2"/>
      <c r="G41" s="2"/>
    </row>
    <row r="42" spans="1:7" ht="21.75" customHeight="1">
      <c r="A42" s="2"/>
      <c r="B42" s="2"/>
      <c r="C42" s="2"/>
      <c r="D42" s="2"/>
      <c r="E42" s="2"/>
      <c r="F42" s="2"/>
      <c r="G42" s="2"/>
    </row>
    <row r="43" spans="1:7" ht="21.75" customHeight="1">
      <c r="A43" s="2"/>
      <c r="B43" s="2"/>
      <c r="C43" s="2"/>
      <c r="D43" s="2"/>
      <c r="E43" s="2"/>
      <c r="F43" s="2"/>
      <c r="G43" s="2"/>
    </row>
    <row r="44" spans="1:7" ht="21.75" customHeight="1">
      <c r="A44" s="2"/>
      <c r="B44" s="2"/>
      <c r="C44" s="2"/>
      <c r="D44" s="2"/>
      <c r="E44" s="2"/>
      <c r="F44" s="2"/>
      <c r="G44" s="2"/>
    </row>
    <row r="45" spans="1:7" ht="21.75" customHeight="1">
      <c r="A45" s="2"/>
      <c r="B45" s="2"/>
      <c r="C45" s="2"/>
      <c r="D45" s="2"/>
      <c r="E45" s="2"/>
      <c r="F45" s="2"/>
      <c r="G45" s="2"/>
    </row>
    <row r="46" spans="1:7" ht="21.75" customHeight="1">
      <c r="A46" s="2"/>
      <c r="B46" s="2"/>
      <c r="C46" s="2"/>
      <c r="D46" s="2"/>
      <c r="E46" s="2"/>
      <c r="F46" s="2"/>
      <c r="G46" s="2"/>
    </row>
    <row r="47" spans="1:7" ht="21.75" customHeight="1">
      <c r="A47" s="2"/>
      <c r="B47" s="2"/>
      <c r="C47" s="2"/>
      <c r="D47" s="2"/>
      <c r="E47" s="2"/>
      <c r="F47" s="2"/>
      <c r="G47" s="2"/>
    </row>
    <row r="48" spans="1:7" ht="21.75" customHeight="1">
      <c r="A48" s="2"/>
      <c r="B48" s="2"/>
      <c r="C48" s="2"/>
      <c r="D48" s="2"/>
      <c r="E48" s="2"/>
      <c r="F48" s="2"/>
      <c r="G48" s="2"/>
    </row>
    <row r="49" spans="1:7" ht="21.75" customHeight="1">
      <c r="A49" s="2"/>
      <c r="B49" s="2"/>
      <c r="C49" s="2"/>
      <c r="D49" s="2"/>
      <c r="E49" s="2"/>
      <c r="F49" s="2"/>
      <c r="G49" s="2"/>
    </row>
    <row r="50" spans="1:7" ht="21.75" customHeight="1">
      <c r="A50" s="2"/>
      <c r="B50" s="2"/>
      <c r="C50" s="2"/>
      <c r="D50" s="2"/>
      <c r="E50" s="2"/>
      <c r="F50" s="2"/>
      <c r="G50" s="2"/>
    </row>
    <row r="51" spans="1:7" ht="21.75" customHeight="1">
      <c r="A51" s="2"/>
      <c r="B51" s="2"/>
      <c r="C51" s="2"/>
      <c r="D51" s="2"/>
      <c r="E51" s="2"/>
      <c r="F51" s="2"/>
      <c r="G51" s="2"/>
    </row>
    <row r="52" spans="1:7" ht="21.75" customHeight="1">
      <c r="A52" s="2"/>
      <c r="B52" s="2"/>
      <c r="C52" s="2"/>
      <c r="D52" s="2"/>
      <c r="E52" s="2"/>
      <c r="F52" s="2"/>
      <c r="G52" s="2"/>
    </row>
    <row r="53" spans="1:71" ht="21.75" customHeight="1">
      <c r="A53" s="2"/>
      <c r="B53" s="2"/>
      <c r="C53" s="2"/>
      <c r="D53" s="2"/>
      <c r="E53" s="2"/>
      <c r="F53" s="2"/>
      <c r="G53" s="2"/>
      <c r="AS53" s="985" t="s">
        <v>124</v>
      </c>
      <c r="AT53" s="985"/>
      <c r="AU53" s="985"/>
      <c r="AV53" s="985"/>
      <c r="AW53" s="985"/>
      <c r="AX53" s="985"/>
      <c r="AY53" s="985"/>
      <c r="AZ53" s="985"/>
      <c r="BA53" s="985"/>
      <c r="BB53" s="985"/>
      <c r="BC53" s="985"/>
      <c r="BD53" s="985"/>
      <c r="BE53" s="985"/>
      <c r="BF53" s="985"/>
      <c r="BG53" s="985"/>
      <c r="BH53" s="985"/>
      <c r="BI53" s="985"/>
      <c r="BJ53" s="985"/>
      <c r="BK53" s="985"/>
      <c r="BL53" s="985"/>
      <c r="BM53" s="985"/>
      <c r="BN53" s="985"/>
      <c r="BO53" s="985"/>
      <c r="BP53" s="985"/>
      <c r="BQ53" s="985"/>
      <c r="BR53" s="985"/>
      <c r="BS53" s="985"/>
    </row>
    <row r="54" spans="1:71" ht="21.75" customHeight="1">
      <c r="A54" s="2"/>
      <c r="B54" s="2"/>
      <c r="C54" s="2"/>
      <c r="D54" s="2"/>
      <c r="E54" s="2"/>
      <c r="F54" s="2"/>
      <c r="G54" s="2"/>
      <c r="AS54" s="985" t="s">
        <v>94</v>
      </c>
      <c r="AT54" s="985"/>
      <c r="AU54" s="985"/>
      <c r="AV54" s="985"/>
      <c r="AW54" s="985"/>
      <c r="AX54" s="985"/>
      <c r="AY54" s="985"/>
      <c r="AZ54" s="985"/>
      <c r="BA54" s="985"/>
      <c r="BB54" s="985"/>
      <c r="BC54" s="985"/>
      <c r="BD54" s="985"/>
      <c r="BE54" s="985"/>
      <c r="BF54" s="985"/>
      <c r="BG54" s="985"/>
      <c r="BH54" s="985"/>
      <c r="BI54" s="985"/>
      <c r="BJ54" s="985"/>
      <c r="BK54" s="985"/>
      <c r="BL54" s="985"/>
      <c r="BM54" s="985"/>
      <c r="BN54" s="985"/>
      <c r="BO54" s="985"/>
      <c r="BP54" s="985"/>
      <c r="BQ54" s="985"/>
      <c r="BR54" s="985"/>
      <c r="BS54" s="985"/>
    </row>
    <row r="55" spans="1:71" ht="21.75" customHeight="1">
      <c r="A55" s="2"/>
      <c r="B55" s="2"/>
      <c r="C55" s="2"/>
      <c r="D55" s="2"/>
      <c r="E55" s="2"/>
      <c r="F55" s="2"/>
      <c r="G55" s="2"/>
      <c r="AS55" s="985" t="s">
        <v>96</v>
      </c>
      <c r="AT55" s="985"/>
      <c r="AU55" s="985"/>
      <c r="AV55" s="985"/>
      <c r="AW55" s="985"/>
      <c r="AX55" s="985"/>
      <c r="AY55" s="985"/>
      <c r="AZ55" s="985"/>
      <c r="BA55" s="985"/>
      <c r="BB55" s="985"/>
      <c r="BC55" s="985"/>
      <c r="BD55" s="985"/>
      <c r="BE55" s="985"/>
      <c r="BF55" s="985"/>
      <c r="BG55" s="985"/>
      <c r="BH55" s="985"/>
      <c r="BI55" s="985"/>
      <c r="BJ55" s="985"/>
      <c r="BK55" s="985"/>
      <c r="BL55" s="985"/>
      <c r="BM55" s="985"/>
      <c r="BN55" s="985"/>
      <c r="BO55" s="985"/>
      <c r="BP55" s="985"/>
      <c r="BQ55" s="985"/>
      <c r="BR55" s="985"/>
      <c r="BS55" s="985"/>
    </row>
    <row r="56" spans="1:72" ht="21.75" customHeight="1">
      <c r="A56" s="2"/>
      <c r="B56" s="2"/>
      <c r="C56" s="2"/>
      <c r="D56" s="2"/>
      <c r="E56" s="2"/>
      <c r="F56" s="2"/>
      <c r="G56" s="2"/>
      <c r="AS56" s="975" t="s">
        <v>125</v>
      </c>
      <c r="AT56" s="975"/>
      <c r="AU56" s="975"/>
      <c r="AV56" s="975"/>
      <c r="AW56" s="975"/>
      <c r="AX56" s="975"/>
      <c r="AY56" s="975"/>
      <c r="AZ56" s="975"/>
      <c r="BA56" s="975"/>
      <c r="BB56" s="975"/>
      <c r="BC56" s="975"/>
      <c r="BD56" s="975"/>
      <c r="BE56" s="975"/>
      <c r="BF56" s="975"/>
      <c r="BG56" s="975"/>
      <c r="BH56" s="975"/>
      <c r="BI56" s="975"/>
      <c r="BJ56" s="975"/>
      <c r="BK56" s="975"/>
      <c r="BL56" s="975"/>
      <c r="BM56" s="975"/>
      <c r="BN56" s="975"/>
      <c r="BO56" s="975"/>
      <c r="BP56" s="975"/>
      <c r="BQ56" s="975"/>
      <c r="BR56" s="975"/>
      <c r="BS56" s="975"/>
      <c r="BT56" s="975"/>
    </row>
    <row r="57" spans="1:71" ht="21.75" customHeight="1">
      <c r="A57" s="2"/>
      <c r="B57" s="2"/>
      <c r="C57" s="2"/>
      <c r="D57" s="2"/>
      <c r="E57" s="2"/>
      <c r="F57" s="2"/>
      <c r="G57" s="2"/>
      <c r="AS57" s="975" t="s">
        <v>95</v>
      </c>
      <c r="AT57" s="975"/>
      <c r="AU57" s="975"/>
      <c r="AV57" s="975"/>
      <c r="AW57" s="975"/>
      <c r="AX57" s="975"/>
      <c r="AY57" s="975"/>
      <c r="AZ57" s="975"/>
      <c r="BA57" s="975"/>
      <c r="BB57" s="975"/>
      <c r="BC57" s="975"/>
      <c r="BD57" s="975"/>
      <c r="BE57" s="975"/>
      <c r="BF57" s="975"/>
      <c r="BG57" s="975"/>
      <c r="BH57" s="975"/>
      <c r="BI57" s="975"/>
      <c r="BJ57" s="975"/>
      <c r="BK57" s="975"/>
      <c r="BL57" s="975"/>
      <c r="BM57" s="975"/>
      <c r="BN57" s="975"/>
      <c r="BO57" s="975"/>
      <c r="BP57" s="975"/>
      <c r="BQ57" s="975"/>
      <c r="BR57" s="975"/>
      <c r="BS57" s="975"/>
    </row>
    <row r="58" spans="1:71" ht="21.75" customHeight="1">
      <c r="A58" s="2"/>
      <c r="B58" s="2"/>
      <c r="C58" s="2"/>
      <c r="D58" s="2"/>
      <c r="E58" s="2"/>
      <c r="F58" s="2"/>
      <c r="G58" s="2"/>
      <c r="AS58" s="975" t="s">
        <v>97</v>
      </c>
      <c r="AT58" s="975"/>
      <c r="AU58" s="975"/>
      <c r="AV58" s="975"/>
      <c r="AW58" s="975"/>
      <c r="AX58" s="975"/>
      <c r="AY58" s="975"/>
      <c r="AZ58" s="975"/>
      <c r="BA58" s="975"/>
      <c r="BB58" s="975"/>
      <c r="BC58" s="975"/>
      <c r="BD58" s="975"/>
      <c r="BE58" s="975"/>
      <c r="BF58" s="975"/>
      <c r="BG58" s="975"/>
      <c r="BH58" s="975"/>
      <c r="BI58" s="975"/>
      <c r="BJ58" s="975"/>
      <c r="BK58" s="975"/>
      <c r="BL58" s="975"/>
      <c r="BM58" s="975"/>
      <c r="BN58" s="975"/>
      <c r="BO58" s="975"/>
      <c r="BP58" s="975"/>
      <c r="BQ58" s="975"/>
      <c r="BR58" s="975"/>
      <c r="BS58" s="975"/>
    </row>
    <row r="59" spans="1:7" ht="21.75" customHeight="1">
      <c r="A59" s="2"/>
      <c r="B59" s="2"/>
      <c r="C59" s="2"/>
      <c r="D59" s="2"/>
      <c r="E59" s="2"/>
      <c r="F59" s="2"/>
      <c r="G59" s="2"/>
    </row>
    <row r="60" spans="1:7" ht="21.75" customHeight="1">
      <c r="A60" s="2"/>
      <c r="B60" s="2"/>
      <c r="C60" s="2"/>
      <c r="D60" s="2"/>
      <c r="E60" s="2"/>
      <c r="F60" s="2"/>
      <c r="G60" s="2"/>
    </row>
    <row r="61" spans="1:7" ht="21.75" customHeight="1">
      <c r="A61" s="2"/>
      <c r="B61" s="2"/>
      <c r="C61" s="2"/>
      <c r="D61" s="2"/>
      <c r="E61" s="2"/>
      <c r="F61" s="2"/>
      <c r="G61" s="2"/>
    </row>
    <row r="62" spans="1:7" ht="21.75" customHeight="1">
      <c r="A62" s="2"/>
      <c r="B62" s="2"/>
      <c r="C62" s="2"/>
      <c r="D62" s="2"/>
      <c r="E62" s="2"/>
      <c r="F62" s="2"/>
      <c r="G62" s="2"/>
    </row>
    <row r="63" spans="1:7" ht="21.75" customHeight="1">
      <c r="A63" s="2"/>
      <c r="B63" s="2"/>
      <c r="C63" s="2"/>
      <c r="D63" s="2"/>
      <c r="E63" s="2"/>
      <c r="F63" s="2"/>
      <c r="G63" s="2"/>
    </row>
    <row r="64" spans="1:7" ht="21.75" customHeight="1">
      <c r="A64" s="2"/>
      <c r="B64" s="2"/>
      <c r="C64" s="2"/>
      <c r="D64" s="2"/>
      <c r="E64" s="2"/>
      <c r="F64" s="2"/>
      <c r="G64" s="2"/>
    </row>
    <row r="65" ht="21.75" customHeight="1"/>
    <row r="74" ht="11.25" customHeight="1"/>
    <row r="75" ht="12.75" customHeight="1"/>
  </sheetData>
  <sheetProtection/>
  <mergeCells count="30">
    <mergeCell ref="Q23:BA23"/>
    <mergeCell ref="J27:BE27"/>
    <mergeCell ref="Q29:BA29"/>
    <mergeCell ref="Q30:BA30"/>
    <mergeCell ref="AP4:BU4"/>
    <mergeCell ref="AK5:BU5"/>
    <mergeCell ref="AP6:BU6"/>
    <mergeCell ref="AP7:BU7"/>
    <mergeCell ref="C4:T4"/>
    <mergeCell ref="C9:AC9"/>
    <mergeCell ref="C5:T5"/>
    <mergeCell ref="C6:AC6"/>
    <mergeCell ref="C7:AC7"/>
    <mergeCell ref="C8:AC8"/>
    <mergeCell ref="AS58:BS58"/>
    <mergeCell ref="Q34:BA34"/>
    <mergeCell ref="BB35:BK35"/>
    <mergeCell ref="AS53:BS53"/>
    <mergeCell ref="AS54:BS54"/>
    <mergeCell ref="AS55:BS55"/>
    <mergeCell ref="AS56:BT56"/>
    <mergeCell ref="AS57:BS57"/>
    <mergeCell ref="AP8:BU8"/>
    <mergeCell ref="AP9:BU9"/>
    <mergeCell ref="Q24:BA24"/>
    <mergeCell ref="Q26:BA26"/>
    <mergeCell ref="Q28:BA28"/>
    <mergeCell ref="Q31:BA31"/>
    <mergeCell ref="Q32:BA32"/>
    <mergeCell ref="BB21:BK21"/>
  </mergeCells>
  <printOptions/>
  <pageMargins left="0.7875" right="0.22013888888888888" top="0.39375" bottom="0.19652777777777777" header="0.5118055555555555" footer="0.5118055555555555"/>
  <pageSetup horizontalDpi="300" verticalDpi="300" orientation="portrait" paperSize="9" scale="44" r:id="rId1"/>
  <colBreaks count="1" manualBreakCount="1">
    <brk id="74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1200" verticalDpi="1200" orientation="portrait" paperSize="9" r:id="rId3"/>
  <legacyDrawing r:id="rId2"/>
  <oleObjects>
    <oleObject progId="Document" shapeId="8516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4"/>
  <sheetViews>
    <sheetView tabSelected="1" view="pageBreakPreview" zoomScaleSheetLayoutView="100" zoomScalePageLayoutView="0" workbookViewId="0" topLeftCell="B1">
      <selection activeCell="C3" sqref="C3:L3"/>
    </sheetView>
  </sheetViews>
  <sheetFormatPr defaultColWidth="9.00390625" defaultRowHeight="12.75"/>
  <cols>
    <col min="1" max="1" width="0" style="0" hidden="1" customWidth="1"/>
    <col min="2" max="2" width="3.875" style="160" customWidth="1"/>
    <col min="3" max="3" width="7.00390625" style="161" customWidth="1"/>
    <col min="4" max="4" width="127.125" style="160" customWidth="1"/>
  </cols>
  <sheetData>
    <row r="1" spans="1:13" ht="20.25">
      <c r="A1" s="4"/>
      <c r="C1" s="192"/>
      <c r="D1" s="193"/>
      <c r="E1" s="38"/>
      <c r="F1" s="38"/>
      <c r="G1" s="38"/>
      <c r="H1" s="38"/>
      <c r="I1" s="38"/>
      <c r="J1" s="38"/>
      <c r="K1" s="38"/>
      <c r="L1" s="38"/>
      <c r="M1" s="38"/>
    </row>
    <row r="2" spans="1:13" ht="27.75" customHeight="1">
      <c r="A2" s="4"/>
      <c r="C2" s="989" t="s">
        <v>108</v>
      </c>
      <c r="D2" s="989"/>
      <c r="E2" s="194"/>
      <c r="F2" s="194"/>
      <c r="G2" s="194"/>
      <c r="H2" s="194"/>
      <c r="I2" s="194"/>
      <c r="J2" s="194"/>
      <c r="K2" s="194"/>
      <c r="L2" s="194"/>
      <c r="M2" s="195"/>
    </row>
    <row r="3" spans="1:13" ht="27.75" customHeight="1">
      <c r="A3" s="4"/>
      <c r="C3" s="990" t="s">
        <v>212</v>
      </c>
      <c r="D3" s="990"/>
      <c r="E3" s="990"/>
      <c r="F3" s="990"/>
      <c r="G3" s="990"/>
      <c r="H3" s="990"/>
      <c r="I3" s="990"/>
      <c r="J3" s="990"/>
      <c r="K3" s="990"/>
      <c r="L3" s="990"/>
      <c r="M3" s="195"/>
    </row>
    <row r="4" spans="1:13" ht="20.25">
      <c r="A4" s="4"/>
      <c r="C4" s="196"/>
      <c r="D4" s="197"/>
      <c r="E4" s="195"/>
      <c r="F4" s="195"/>
      <c r="G4" s="195"/>
      <c r="H4" s="195"/>
      <c r="I4" s="195"/>
      <c r="J4" s="195"/>
      <c r="K4" s="195"/>
      <c r="L4" s="195"/>
      <c r="M4" s="195"/>
    </row>
    <row r="5" spans="1:13" ht="20.25">
      <c r="A5" s="4"/>
      <c r="C5" s="196"/>
      <c r="D5" s="198"/>
      <c r="E5" s="195"/>
      <c r="F5" s="195"/>
      <c r="G5" s="195"/>
      <c r="H5" s="195"/>
      <c r="I5" s="195"/>
      <c r="J5" s="195"/>
      <c r="K5" s="195"/>
      <c r="L5" s="195"/>
      <c r="M5" s="195"/>
    </row>
    <row r="6" spans="1:13" s="63" customFormat="1" ht="19.5" customHeight="1">
      <c r="A6" s="164"/>
      <c r="B6" s="165"/>
      <c r="C6" s="166" t="s">
        <v>109</v>
      </c>
      <c r="D6" s="167" t="s">
        <v>110</v>
      </c>
      <c r="E6" s="199"/>
      <c r="F6" s="199"/>
      <c r="G6" s="991" t="s">
        <v>0</v>
      </c>
      <c r="H6" s="991"/>
      <c r="I6" s="991"/>
      <c r="J6" s="991"/>
      <c r="K6" s="991"/>
      <c r="L6" s="991"/>
      <c r="M6" s="991"/>
    </row>
    <row r="7" spans="1:13" s="63" customFormat="1" ht="19.5" customHeight="1">
      <c r="A7" s="164"/>
      <c r="B7" s="165"/>
      <c r="C7" s="166">
        <v>1</v>
      </c>
      <c r="D7" s="168" t="s">
        <v>166</v>
      </c>
      <c r="E7" s="199"/>
      <c r="F7" s="199"/>
      <c r="G7" s="200"/>
      <c r="H7" s="200"/>
      <c r="I7" s="200"/>
      <c r="J7" s="200"/>
      <c r="K7" s="200"/>
      <c r="L7" s="200"/>
      <c r="M7" s="200"/>
    </row>
    <row r="8" spans="1:13" s="63" customFormat="1" ht="19.5" customHeight="1">
      <c r="A8" s="164"/>
      <c r="B8" s="165"/>
      <c r="C8" s="166">
        <f>C7+1</f>
        <v>2</v>
      </c>
      <c r="D8" s="168" t="s">
        <v>111</v>
      </c>
      <c r="E8" s="199"/>
      <c r="F8" s="199"/>
      <c r="G8" s="200"/>
      <c r="H8" s="200"/>
      <c r="I8" s="200"/>
      <c r="J8" s="200"/>
      <c r="K8" s="200"/>
      <c r="L8" s="200"/>
      <c r="M8" s="200"/>
    </row>
    <row r="9" spans="1:13" s="63" customFormat="1" ht="19.5" customHeight="1">
      <c r="A9" s="164"/>
      <c r="B9" s="165"/>
      <c r="C9" s="166">
        <f aca="true" t="shared" si="0" ref="C9:C24">C8+1</f>
        <v>3</v>
      </c>
      <c r="D9" s="168" t="s">
        <v>153</v>
      </c>
      <c r="E9" s="199"/>
      <c r="F9" s="199"/>
      <c r="G9" s="200"/>
      <c r="H9" s="200"/>
      <c r="I9" s="200"/>
      <c r="J9" s="200"/>
      <c r="K9" s="200"/>
      <c r="L9" s="200"/>
      <c r="M9" s="200"/>
    </row>
    <row r="10" spans="1:13" s="63" customFormat="1" ht="19.5" customHeight="1">
      <c r="A10" s="164"/>
      <c r="B10" s="165"/>
      <c r="C10" s="166">
        <f t="shared" si="0"/>
        <v>4</v>
      </c>
      <c r="D10" s="168" t="s">
        <v>154</v>
      </c>
      <c r="E10" s="199"/>
      <c r="F10" s="199"/>
      <c r="G10" s="199" t="s">
        <v>0</v>
      </c>
      <c r="H10" s="199"/>
      <c r="I10" s="199"/>
      <c r="J10" s="199"/>
      <c r="K10" s="199"/>
      <c r="L10" s="199"/>
      <c r="M10" s="199"/>
    </row>
    <row r="11" spans="1:13" s="63" customFormat="1" ht="19.5" customHeight="1">
      <c r="A11" s="164"/>
      <c r="B11" s="165"/>
      <c r="C11" s="166">
        <f t="shared" si="0"/>
        <v>5</v>
      </c>
      <c r="D11" s="168" t="s">
        <v>155</v>
      </c>
      <c r="E11" s="199"/>
      <c r="F11" s="199"/>
      <c r="G11" s="199"/>
      <c r="H11" s="199"/>
      <c r="I11" s="199"/>
      <c r="J11" s="199"/>
      <c r="K11" s="199"/>
      <c r="L11" s="199"/>
      <c r="M11" s="199"/>
    </row>
    <row r="12" spans="1:13" s="63" customFormat="1" ht="19.5" customHeight="1">
      <c r="A12" s="164"/>
      <c r="B12" s="165"/>
      <c r="C12" s="166">
        <f t="shared" si="0"/>
        <v>6</v>
      </c>
      <c r="D12" s="170" t="s">
        <v>156</v>
      </c>
      <c r="E12" s="199"/>
      <c r="F12" s="199"/>
      <c r="G12" s="199"/>
      <c r="H12" s="199"/>
      <c r="I12" s="199"/>
      <c r="J12" s="199"/>
      <c r="K12" s="199"/>
      <c r="L12" s="199"/>
      <c r="M12" s="199"/>
    </row>
    <row r="13" spans="1:13" s="63" customFormat="1" ht="19.5" customHeight="1">
      <c r="A13" s="164"/>
      <c r="B13" s="165"/>
      <c r="C13" s="166">
        <f t="shared" si="0"/>
        <v>7</v>
      </c>
      <c r="D13" s="168" t="s">
        <v>117</v>
      </c>
      <c r="E13" s="199"/>
      <c r="F13" s="199"/>
      <c r="G13" s="199"/>
      <c r="H13" s="199"/>
      <c r="I13" s="199"/>
      <c r="J13" s="199"/>
      <c r="K13" s="199"/>
      <c r="L13" s="199"/>
      <c r="M13" s="199"/>
    </row>
    <row r="14" spans="1:13" s="63" customFormat="1" ht="19.5" customHeight="1">
      <c r="A14" s="164"/>
      <c r="B14" s="165"/>
      <c r="C14" s="166">
        <f t="shared" si="0"/>
        <v>8</v>
      </c>
      <c r="D14" s="172" t="s">
        <v>118</v>
      </c>
      <c r="E14" s="199"/>
      <c r="F14" s="199"/>
      <c r="G14" s="199"/>
      <c r="H14" s="199"/>
      <c r="I14" s="199"/>
      <c r="J14" s="199"/>
      <c r="K14" s="199"/>
      <c r="L14" s="199"/>
      <c r="M14" s="199"/>
    </row>
    <row r="15" spans="1:13" s="63" customFormat="1" ht="19.5" customHeight="1">
      <c r="A15" s="164"/>
      <c r="B15" s="165"/>
      <c r="C15" s="166">
        <f t="shared" si="0"/>
        <v>9</v>
      </c>
      <c r="D15" s="168" t="s">
        <v>116</v>
      </c>
      <c r="E15" s="199"/>
      <c r="F15" s="199"/>
      <c r="G15" s="199"/>
      <c r="H15" s="199"/>
      <c r="I15" s="199"/>
      <c r="J15" s="199"/>
      <c r="K15" s="199"/>
      <c r="L15" s="199"/>
      <c r="M15" s="199"/>
    </row>
    <row r="16" spans="1:13" s="63" customFormat="1" ht="19.5" customHeight="1">
      <c r="A16" s="164"/>
      <c r="B16" s="165"/>
      <c r="C16" s="166">
        <f t="shared" si="0"/>
        <v>10</v>
      </c>
      <c r="D16" s="172" t="s">
        <v>112</v>
      </c>
      <c r="E16" s="199"/>
      <c r="F16" s="199"/>
      <c r="G16" s="199"/>
      <c r="H16" s="199"/>
      <c r="I16" s="199"/>
      <c r="J16" s="199"/>
      <c r="K16" s="199"/>
      <c r="L16" s="199"/>
      <c r="M16" s="199"/>
    </row>
    <row r="17" spans="1:13" s="63" customFormat="1" ht="19.5" customHeight="1">
      <c r="A17" s="164"/>
      <c r="B17" s="165"/>
      <c r="C17" s="166">
        <f t="shared" si="0"/>
        <v>11</v>
      </c>
      <c r="D17" s="172" t="s">
        <v>157</v>
      </c>
      <c r="E17" s="199"/>
      <c r="F17" s="199"/>
      <c r="G17" s="199"/>
      <c r="H17" s="199"/>
      <c r="I17" s="199"/>
      <c r="J17" s="199"/>
      <c r="K17" s="199"/>
      <c r="L17" s="199"/>
      <c r="M17" s="199"/>
    </row>
    <row r="18" spans="1:13" s="63" customFormat="1" ht="19.5" customHeight="1">
      <c r="A18" s="164"/>
      <c r="B18" s="165"/>
      <c r="C18" s="166">
        <f t="shared" si="0"/>
        <v>12</v>
      </c>
      <c r="D18" s="168" t="s">
        <v>158</v>
      </c>
      <c r="E18" s="199"/>
      <c r="F18" s="199"/>
      <c r="G18" s="199"/>
      <c r="H18" s="199"/>
      <c r="I18" s="199"/>
      <c r="J18" s="199"/>
      <c r="K18" s="199"/>
      <c r="L18" s="199"/>
      <c r="M18" s="199"/>
    </row>
    <row r="19" spans="1:13" s="63" customFormat="1" ht="19.5" customHeight="1">
      <c r="A19" s="164"/>
      <c r="B19" s="165"/>
      <c r="C19" s="166">
        <f t="shared" si="0"/>
        <v>13</v>
      </c>
      <c r="D19" s="168" t="s">
        <v>119</v>
      </c>
      <c r="E19" s="199"/>
      <c r="F19" s="199"/>
      <c r="G19" s="199"/>
      <c r="H19" s="199"/>
      <c r="I19" s="199"/>
      <c r="J19" s="199"/>
      <c r="K19" s="199"/>
      <c r="L19" s="199"/>
      <c r="M19" s="199"/>
    </row>
    <row r="20" spans="1:13" s="63" customFormat="1" ht="19.5" customHeight="1">
      <c r="A20" s="164"/>
      <c r="B20" s="165"/>
      <c r="C20" s="166">
        <f t="shared" si="0"/>
        <v>14</v>
      </c>
      <c r="D20" s="171" t="s">
        <v>159</v>
      </c>
      <c r="E20" s="199"/>
      <c r="F20" s="199"/>
      <c r="G20" s="199"/>
      <c r="H20" s="199"/>
      <c r="I20" s="199"/>
      <c r="J20" s="199"/>
      <c r="K20" s="199"/>
      <c r="L20" s="199"/>
      <c r="M20" s="199"/>
    </row>
    <row r="21" spans="1:13" s="63" customFormat="1" ht="19.5" customHeight="1">
      <c r="A21" s="164"/>
      <c r="B21" s="165"/>
      <c r="C21" s="166">
        <f t="shared" si="0"/>
        <v>15</v>
      </c>
      <c r="D21" s="171" t="s">
        <v>160</v>
      </c>
      <c r="E21" s="199"/>
      <c r="F21" s="199"/>
      <c r="G21" s="199"/>
      <c r="H21" s="199"/>
      <c r="I21" s="199"/>
      <c r="J21" s="199"/>
      <c r="K21" s="199"/>
      <c r="L21" s="199"/>
      <c r="M21" s="199"/>
    </row>
    <row r="22" spans="1:13" s="63" customFormat="1" ht="19.5" customHeight="1">
      <c r="A22" s="64"/>
      <c r="B22" s="175"/>
      <c r="C22" s="166" t="s">
        <v>0</v>
      </c>
      <c r="D22" s="176" t="s">
        <v>52</v>
      </c>
      <c r="E22" s="199"/>
      <c r="F22" s="199"/>
      <c r="G22" s="199"/>
      <c r="H22" s="199"/>
      <c r="I22" s="199"/>
      <c r="J22" s="199"/>
      <c r="K22" s="199"/>
      <c r="L22" s="199"/>
      <c r="M22" s="199"/>
    </row>
    <row r="23" spans="1:13" s="63" customFormat="1" ht="19.5" customHeight="1">
      <c r="A23" s="64"/>
      <c r="B23" s="175"/>
      <c r="C23" s="166">
        <v>1</v>
      </c>
      <c r="D23" s="191" t="s">
        <v>161</v>
      </c>
      <c r="E23" s="199"/>
      <c r="F23" s="199"/>
      <c r="G23" s="199"/>
      <c r="H23" s="199"/>
      <c r="I23" s="199"/>
      <c r="J23" s="199"/>
      <c r="K23" s="199"/>
      <c r="L23" s="199"/>
      <c r="M23" s="199"/>
    </row>
    <row r="24" spans="1:13" s="63" customFormat="1" ht="19.5" customHeight="1">
      <c r="A24" s="64"/>
      <c r="B24" s="175"/>
      <c r="C24" s="166">
        <f t="shared" si="0"/>
        <v>2</v>
      </c>
      <c r="D24" s="170" t="s">
        <v>162</v>
      </c>
      <c r="E24" s="199"/>
      <c r="F24" s="199"/>
      <c r="G24" s="199"/>
      <c r="H24" s="199"/>
      <c r="I24" s="199"/>
      <c r="J24" s="199"/>
      <c r="K24" s="199"/>
      <c r="L24" s="199"/>
      <c r="M24" s="199"/>
    </row>
    <row r="25" spans="2:13" s="63" customFormat="1" ht="19.5" customHeight="1">
      <c r="B25" s="160"/>
      <c r="C25" s="174"/>
      <c r="D25" s="177" t="s">
        <v>53</v>
      </c>
      <c r="E25" s="199"/>
      <c r="F25" s="199"/>
      <c r="G25" s="199"/>
      <c r="H25" s="199"/>
      <c r="I25" s="199"/>
      <c r="J25" s="199"/>
      <c r="K25" s="199"/>
      <c r="L25" s="199"/>
      <c r="M25" s="199"/>
    </row>
    <row r="26" spans="2:13" s="63" customFormat="1" ht="19.5" customHeight="1">
      <c r="B26" s="160"/>
      <c r="C26" s="174">
        <v>1</v>
      </c>
      <c r="D26" s="178" t="s">
        <v>113</v>
      </c>
      <c r="E26" s="199"/>
      <c r="F26" s="199"/>
      <c r="G26" s="199"/>
      <c r="H26" s="199"/>
      <c r="I26" s="199"/>
      <c r="J26" s="199"/>
      <c r="K26" s="199"/>
      <c r="L26" s="199"/>
      <c r="M26" s="199"/>
    </row>
    <row r="27" spans="2:13" s="63" customFormat="1" ht="19.5" customHeight="1">
      <c r="B27" s="160"/>
      <c r="C27" s="174">
        <v>2</v>
      </c>
      <c r="D27" s="178" t="s">
        <v>163</v>
      </c>
      <c r="E27" s="199"/>
      <c r="F27" s="199"/>
      <c r="G27" s="199"/>
      <c r="H27" s="199"/>
      <c r="I27" s="199"/>
      <c r="J27" s="199"/>
      <c r="K27" s="199"/>
      <c r="L27" s="199"/>
      <c r="M27" s="199"/>
    </row>
    <row r="28" spans="2:13" s="63" customFormat="1" ht="19.5" customHeight="1">
      <c r="B28" s="160"/>
      <c r="C28" s="174">
        <v>3</v>
      </c>
      <c r="D28" s="178" t="s">
        <v>164</v>
      </c>
      <c r="E28" s="199"/>
      <c r="F28" s="199"/>
      <c r="G28" s="199"/>
      <c r="H28" s="199"/>
      <c r="I28" s="199"/>
      <c r="J28" s="199"/>
      <c r="K28" s="199"/>
      <c r="L28" s="199"/>
      <c r="M28" s="199"/>
    </row>
    <row r="29" spans="2:13" s="63" customFormat="1" ht="19.5" customHeight="1">
      <c r="B29" s="160"/>
      <c r="C29" s="169" t="s">
        <v>0</v>
      </c>
      <c r="D29" s="179" t="s">
        <v>114</v>
      </c>
      <c r="E29" s="199"/>
      <c r="F29" s="199"/>
      <c r="G29" s="199"/>
      <c r="H29" s="199"/>
      <c r="I29" s="199"/>
      <c r="J29" s="199"/>
      <c r="K29" s="199"/>
      <c r="L29" s="199"/>
      <c r="M29" s="199"/>
    </row>
    <row r="30" spans="1:13" s="63" customFormat="1" ht="19.5" customHeight="1">
      <c r="A30" s="180"/>
      <c r="B30" s="181"/>
      <c r="C30" s="169">
        <v>1</v>
      </c>
      <c r="D30" s="173" t="s">
        <v>165</v>
      </c>
      <c r="E30" s="199"/>
      <c r="F30" s="199"/>
      <c r="G30" s="199"/>
      <c r="H30" s="199"/>
      <c r="I30" s="199"/>
      <c r="J30" s="199"/>
      <c r="K30" s="199"/>
      <c r="L30" s="199"/>
      <c r="M30" s="199"/>
    </row>
    <row r="31" spans="2:13" s="63" customFormat="1" ht="19.5" customHeight="1">
      <c r="B31" s="160"/>
      <c r="C31" s="169">
        <v>3</v>
      </c>
      <c r="D31" s="173" t="s">
        <v>115</v>
      </c>
      <c r="E31" s="199"/>
      <c r="F31" s="199"/>
      <c r="G31" s="199"/>
      <c r="H31" s="199"/>
      <c r="I31" s="199"/>
      <c r="J31" s="199"/>
      <c r="K31" s="199"/>
      <c r="L31" s="199"/>
      <c r="M31" s="199"/>
    </row>
    <row r="32" spans="2:13" s="3" customFormat="1" ht="12.75" customHeight="1">
      <c r="B32" s="160"/>
      <c r="C32" s="196"/>
      <c r="D32" s="197"/>
      <c r="E32" s="195"/>
      <c r="F32" s="195"/>
      <c r="G32" s="195"/>
      <c r="H32" s="195"/>
      <c r="I32" s="195"/>
      <c r="J32" s="195"/>
      <c r="K32" s="195"/>
      <c r="L32" s="195"/>
      <c r="M32" s="195"/>
    </row>
    <row r="33" spans="2:13" s="3" customFormat="1" ht="12.75" customHeight="1">
      <c r="B33" s="160"/>
      <c r="C33" s="162"/>
      <c r="D33" s="163"/>
      <c r="E33" s="107"/>
      <c r="F33" s="107"/>
      <c r="G33" s="107"/>
      <c r="H33" s="107"/>
      <c r="I33" s="107"/>
      <c r="J33" s="107"/>
      <c r="K33" s="107"/>
      <c r="L33" s="107"/>
      <c r="M33" s="107"/>
    </row>
    <row r="34" spans="2:13" s="3" customFormat="1" ht="13.5" customHeight="1">
      <c r="B34" s="160"/>
      <c r="C34" s="162"/>
      <c r="D34" s="163"/>
      <c r="E34" s="107"/>
      <c r="F34" s="107"/>
      <c r="G34" s="107"/>
      <c r="H34" s="107"/>
      <c r="I34" s="107"/>
      <c r="J34" s="107"/>
      <c r="K34" s="107"/>
      <c r="L34" s="107"/>
      <c r="M34" s="107"/>
    </row>
    <row r="35" spans="2:13" s="3" customFormat="1" ht="13.5" customHeight="1">
      <c r="B35" s="160"/>
      <c r="C35" s="162"/>
      <c r="D35" s="163"/>
      <c r="E35" s="107"/>
      <c r="F35" s="107"/>
      <c r="G35" s="107"/>
      <c r="H35" s="107"/>
      <c r="I35" s="107"/>
      <c r="J35" s="107"/>
      <c r="K35" s="107"/>
      <c r="L35" s="107"/>
      <c r="M35" s="107"/>
    </row>
    <row r="36" spans="1:13" s="3" customFormat="1" ht="13.5" customHeight="1">
      <c r="A36" s="73"/>
      <c r="B36" s="182"/>
      <c r="C36" s="183"/>
      <c r="D36" s="163"/>
      <c r="E36" s="107"/>
      <c r="F36" s="107"/>
      <c r="G36" s="107"/>
      <c r="H36" s="107"/>
      <c r="I36" s="107"/>
      <c r="J36" s="107"/>
      <c r="K36" s="107"/>
      <c r="L36" s="107"/>
      <c r="M36" s="107"/>
    </row>
    <row r="37" spans="1:13" s="3" customFormat="1" ht="13.5" customHeight="1">
      <c r="A37" s="73"/>
      <c r="B37" s="182"/>
      <c r="C37" s="183"/>
      <c r="D37" s="184"/>
      <c r="E37" s="107"/>
      <c r="F37" s="107"/>
      <c r="G37" s="107"/>
      <c r="H37" s="107"/>
      <c r="I37" s="107"/>
      <c r="J37" s="107"/>
      <c r="K37" s="107"/>
      <c r="L37" s="107"/>
      <c r="M37" s="107"/>
    </row>
    <row r="38" spans="1:13" s="3" customFormat="1" ht="13.5" customHeight="1">
      <c r="A38" s="73"/>
      <c r="B38" s="182"/>
      <c r="C38" s="183"/>
      <c r="D38" s="184"/>
      <c r="E38" s="107"/>
      <c r="F38" s="107"/>
      <c r="G38" s="107"/>
      <c r="H38" s="107"/>
      <c r="I38" s="107"/>
      <c r="J38" s="107"/>
      <c r="K38" s="107"/>
      <c r="L38" s="107"/>
      <c r="M38" s="107"/>
    </row>
    <row r="39" spans="1:13" s="3" customFormat="1" ht="13.5" customHeight="1">
      <c r="A39" s="73"/>
      <c r="B39" s="182"/>
      <c r="C39" s="183"/>
      <c r="D39" s="184"/>
      <c r="E39" s="107"/>
      <c r="F39" s="107"/>
      <c r="G39" s="107"/>
      <c r="H39" s="107"/>
      <c r="I39" s="107"/>
      <c r="J39" s="107"/>
      <c r="K39" s="107"/>
      <c r="L39" s="107"/>
      <c r="M39" s="107"/>
    </row>
    <row r="40" spans="1:13" s="3" customFormat="1" ht="13.5" customHeight="1">
      <c r="A40" s="73"/>
      <c r="B40" s="182"/>
      <c r="C40" s="183"/>
      <c r="D40" s="184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s="3" customFormat="1" ht="13.5" customHeight="1">
      <c r="A41" s="73"/>
      <c r="B41" s="182"/>
      <c r="C41" s="183"/>
      <c r="D41" s="184"/>
      <c r="E41" s="107"/>
      <c r="F41" s="107"/>
      <c r="G41" s="107"/>
      <c r="H41" s="107"/>
      <c r="I41" s="107"/>
      <c r="J41" s="107"/>
      <c r="K41" s="107"/>
      <c r="L41" s="107"/>
      <c r="M41" s="107"/>
    </row>
    <row r="42" spans="1:13" s="3" customFormat="1" ht="13.5" customHeight="1">
      <c r="A42" s="73"/>
      <c r="B42" s="182"/>
      <c r="C42" s="183"/>
      <c r="D42" s="184"/>
      <c r="E42" s="107"/>
      <c r="F42" s="107"/>
      <c r="G42" s="107"/>
      <c r="H42" s="107"/>
      <c r="I42" s="107"/>
      <c r="J42" s="107"/>
      <c r="K42" s="107"/>
      <c r="L42" s="107"/>
      <c r="M42" s="107"/>
    </row>
    <row r="43" spans="1:13" s="3" customFormat="1" ht="24" customHeight="1">
      <c r="A43" s="73"/>
      <c r="B43" s="182"/>
      <c r="C43" s="183"/>
      <c r="D43" s="184"/>
      <c r="E43" s="107"/>
      <c r="F43" s="107"/>
      <c r="G43" s="107"/>
      <c r="H43" s="107"/>
      <c r="I43" s="107"/>
      <c r="J43" s="107"/>
      <c r="K43" s="107"/>
      <c r="L43" s="107"/>
      <c r="M43" s="107"/>
    </row>
    <row r="44" spans="1:13" s="3" customFormat="1" ht="24" customHeight="1">
      <c r="A44" s="73"/>
      <c r="B44" s="182"/>
      <c r="C44" s="183"/>
      <c r="D44" s="184"/>
      <c r="E44" s="107"/>
      <c r="F44" s="107"/>
      <c r="G44" s="107"/>
      <c r="H44" s="107"/>
      <c r="I44" s="107"/>
      <c r="J44" s="107"/>
      <c r="K44" s="107"/>
      <c r="L44" s="107"/>
      <c r="M44" s="107"/>
    </row>
    <row r="45" spans="1:13" s="3" customFormat="1" ht="24" customHeight="1">
      <c r="A45" s="73"/>
      <c r="B45" s="182"/>
      <c r="C45" s="183"/>
      <c r="D45" s="184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1:13" s="3" customFormat="1" ht="13.5" customHeight="1">
      <c r="A46" s="73"/>
      <c r="B46" s="182"/>
      <c r="C46" s="183"/>
      <c r="D46" s="184"/>
      <c r="E46" s="107"/>
      <c r="F46" s="107"/>
      <c r="G46" s="107"/>
      <c r="H46" s="107"/>
      <c r="I46" s="107"/>
      <c r="J46" s="107"/>
      <c r="K46" s="107"/>
      <c r="L46" s="107"/>
      <c r="M46" s="107"/>
    </row>
    <row r="47" spans="1:13" s="3" customFormat="1" ht="26.25" customHeight="1">
      <c r="A47" s="74"/>
      <c r="B47" s="185"/>
      <c r="C47" s="186"/>
      <c r="D47" s="184"/>
      <c r="E47" s="107"/>
      <c r="F47" s="107"/>
      <c r="G47" s="107"/>
      <c r="H47" s="107"/>
      <c r="I47" s="107"/>
      <c r="J47" s="107"/>
      <c r="K47" s="107"/>
      <c r="L47" s="107"/>
      <c r="M47" s="107"/>
    </row>
    <row r="48" spans="1:13" s="74" customFormat="1" ht="12.75" customHeight="1">
      <c r="A48" s="73"/>
      <c r="B48" s="182"/>
      <c r="C48" s="183"/>
      <c r="D48" s="187"/>
      <c r="E48" s="188"/>
      <c r="F48" s="188"/>
      <c r="G48" s="188"/>
      <c r="H48" s="188"/>
      <c r="I48" s="188"/>
      <c r="J48" s="188"/>
      <c r="K48" s="188"/>
      <c r="L48" s="188"/>
      <c r="M48" s="188"/>
    </row>
    <row r="49" spans="1:13" s="3" customFormat="1" ht="26.25" customHeight="1">
      <c r="A49" s="75"/>
      <c r="B49" s="189"/>
      <c r="C49" s="162"/>
      <c r="D49" s="184"/>
      <c r="E49" s="107"/>
      <c r="F49" s="107"/>
      <c r="G49" s="107"/>
      <c r="H49" s="107"/>
      <c r="I49" s="107"/>
      <c r="J49" s="107"/>
      <c r="K49" s="107"/>
      <c r="L49" s="107"/>
      <c r="M49" s="107"/>
    </row>
    <row r="50" spans="1:13" s="3" customFormat="1" ht="12.75" customHeight="1">
      <c r="A50" s="75"/>
      <c r="B50" s="189"/>
      <c r="C50" s="162"/>
      <c r="D50" s="190"/>
      <c r="E50" s="107"/>
      <c r="F50" s="107"/>
      <c r="G50" s="107"/>
      <c r="H50" s="107"/>
      <c r="I50" s="107"/>
      <c r="J50" s="107"/>
      <c r="K50" s="107"/>
      <c r="L50" s="107"/>
      <c r="M50" s="107"/>
    </row>
    <row r="51" spans="1:13" s="3" customFormat="1" ht="12.75" customHeight="1">
      <c r="A51" s="75"/>
      <c r="B51" s="189"/>
      <c r="C51" s="162"/>
      <c r="D51" s="190"/>
      <c r="E51" s="107"/>
      <c r="F51" s="107"/>
      <c r="G51" s="107"/>
      <c r="H51" s="107"/>
      <c r="I51" s="107"/>
      <c r="J51" s="107"/>
      <c r="K51" s="107"/>
      <c r="L51" s="107"/>
      <c r="M51" s="107"/>
    </row>
    <row r="52" spans="1:13" s="3" customFormat="1" ht="15.75" customHeight="1">
      <c r="A52"/>
      <c r="B52" s="160"/>
      <c r="C52" s="162"/>
      <c r="D52" s="190"/>
      <c r="E52" s="107"/>
      <c r="F52" s="107"/>
      <c r="G52" s="107"/>
      <c r="H52" s="107"/>
      <c r="I52" s="107"/>
      <c r="J52" s="107"/>
      <c r="K52" s="107"/>
      <c r="L52" s="107"/>
      <c r="M52" s="107"/>
    </row>
    <row r="53" spans="3:13" ht="15.75" customHeight="1">
      <c r="C53" s="162"/>
      <c r="D53" s="163"/>
      <c r="E53" s="107"/>
      <c r="F53" s="107"/>
      <c r="G53" s="107"/>
      <c r="H53" s="107"/>
      <c r="I53" s="107"/>
      <c r="J53" s="107"/>
      <c r="K53" s="107"/>
      <c r="L53" s="107"/>
      <c r="M53" s="107"/>
    </row>
    <row r="54" spans="3:13" ht="15.75" customHeight="1">
      <c r="C54" s="162"/>
      <c r="D54" s="163"/>
      <c r="E54" s="107"/>
      <c r="F54" s="107"/>
      <c r="G54" s="107"/>
      <c r="H54" s="107"/>
      <c r="I54" s="107"/>
      <c r="J54" s="107"/>
      <c r="K54" s="107"/>
      <c r="L54" s="107"/>
      <c r="M54" s="107"/>
    </row>
    <row r="55" spans="3:13" ht="15.75" customHeight="1">
      <c r="C55" s="162"/>
      <c r="D55" s="163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3:13" ht="12.75" customHeight="1">
      <c r="C56" s="162"/>
      <c r="D56" s="163"/>
      <c r="E56" s="107"/>
      <c r="F56" s="107"/>
      <c r="G56" s="107"/>
      <c r="H56" s="107"/>
      <c r="I56" s="107"/>
      <c r="J56" s="107"/>
      <c r="K56" s="107"/>
      <c r="L56" s="107"/>
      <c r="M56" s="107"/>
    </row>
    <row r="57" spans="3:13" ht="20.25">
      <c r="C57" s="162"/>
      <c r="D57" s="163"/>
      <c r="E57" s="107"/>
      <c r="F57" s="107"/>
      <c r="G57" s="107"/>
      <c r="H57" s="107"/>
      <c r="I57" s="107"/>
      <c r="J57" s="107"/>
      <c r="K57" s="107"/>
      <c r="L57" s="107"/>
      <c r="M57" s="107"/>
    </row>
    <row r="58" spans="3:13" ht="20.25">
      <c r="C58" s="162"/>
      <c r="D58" s="163"/>
      <c r="E58" s="107"/>
      <c r="F58" s="107"/>
      <c r="G58" s="107"/>
      <c r="H58" s="107"/>
      <c r="I58" s="107"/>
      <c r="J58" s="107"/>
      <c r="K58" s="107"/>
      <c r="L58" s="107"/>
      <c r="M58" s="107"/>
    </row>
    <row r="59" spans="3:13" ht="20.25">
      <c r="C59" s="162"/>
      <c r="D59" s="163"/>
      <c r="E59" s="107"/>
      <c r="F59" s="107"/>
      <c r="G59" s="107"/>
      <c r="H59" s="107"/>
      <c r="I59" s="107"/>
      <c r="J59" s="107"/>
      <c r="K59" s="107"/>
      <c r="L59" s="107"/>
      <c r="M59" s="107"/>
    </row>
    <row r="60" spans="3:13" ht="20.25">
      <c r="C60" s="162"/>
      <c r="D60" s="163"/>
      <c r="E60" s="107"/>
      <c r="F60" s="107"/>
      <c r="G60" s="107"/>
      <c r="H60" s="107"/>
      <c r="I60" s="107"/>
      <c r="J60" s="107"/>
      <c r="K60" s="107"/>
      <c r="L60" s="107"/>
      <c r="M60" s="107"/>
    </row>
    <row r="61" spans="3:13" ht="20.25">
      <c r="C61" s="162"/>
      <c r="D61" s="163"/>
      <c r="E61" s="107"/>
      <c r="F61" s="107"/>
      <c r="G61" s="107"/>
      <c r="H61" s="107"/>
      <c r="I61" s="107"/>
      <c r="J61" s="107"/>
      <c r="K61" s="107"/>
      <c r="L61" s="107"/>
      <c r="M61" s="107"/>
    </row>
    <row r="62" spans="3:13" ht="20.25">
      <c r="C62" s="162"/>
      <c r="D62" s="163"/>
      <c r="E62" s="107"/>
      <c r="F62" s="107"/>
      <c r="G62" s="107"/>
      <c r="H62" s="107"/>
      <c r="I62" s="107"/>
      <c r="J62" s="107"/>
      <c r="K62" s="107"/>
      <c r="L62" s="107"/>
      <c r="M62" s="107"/>
    </row>
    <row r="63" spans="3:13" ht="20.25">
      <c r="C63" s="162"/>
      <c r="D63" s="163"/>
      <c r="E63" s="107"/>
      <c r="F63" s="107"/>
      <c r="G63" s="107"/>
      <c r="H63" s="107"/>
      <c r="I63" s="107"/>
      <c r="J63" s="107"/>
      <c r="K63" s="107"/>
      <c r="L63" s="107"/>
      <c r="M63" s="107"/>
    </row>
    <row r="64" spans="3:13" ht="20.25">
      <c r="C64" s="162"/>
      <c r="D64" s="163"/>
      <c r="E64" s="107"/>
      <c r="F64" s="107"/>
      <c r="G64" s="107"/>
      <c r="H64" s="107"/>
      <c r="I64" s="107"/>
      <c r="J64" s="107"/>
      <c r="K64" s="107"/>
      <c r="L64" s="107"/>
      <c r="M64" s="107"/>
    </row>
    <row r="65" spans="3:13" ht="20.25">
      <c r="C65" s="162"/>
      <c r="D65" s="163"/>
      <c r="E65" s="107"/>
      <c r="F65" s="107"/>
      <c r="G65" s="107"/>
      <c r="H65" s="107"/>
      <c r="I65" s="107"/>
      <c r="J65" s="107"/>
      <c r="K65" s="107"/>
      <c r="L65" s="107"/>
      <c r="M65" s="107"/>
    </row>
    <row r="66" spans="3:13" ht="20.25">
      <c r="C66" s="162"/>
      <c r="D66" s="163"/>
      <c r="E66" s="107"/>
      <c r="F66" s="107"/>
      <c r="G66" s="107"/>
      <c r="H66" s="107"/>
      <c r="I66" s="107"/>
      <c r="J66" s="107"/>
      <c r="K66" s="107"/>
      <c r="L66" s="107"/>
      <c r="M66" s="107"/>
    </row>
    <row r="67" spans="3:13" ht="20.25">
      <c r="C67" s="162"/>
      <c r="D67" s="163"/>
      <c r="E67" s="107"/>
      <c r="F67" s="107"/>
      <c r="G67" s="107"/>
      <c r="H67" s="107"/>
      <c r="I67" s="107"/>
      <c r="J67" s="107"/>
      <c r="K67" s="107"/>
      <c r="L67" s="107"/>
      <c r="M67" s="107"/>
    </row>
    <row r="68" spans="3:13" ht="20.25">
      <c r="C68" s="162"/>
      <c r="D68" s="163"/>
      <c r="E68" s="107"/>
      <c r="F68" s="107"/>
      <c r="G68" s="107"/>
      <c r="H68" s="107"/>
      <c r="I68" s="107"/>
      <c r="J68" s="107"/>
      <c r="K68" s="107"/>
      <c r="L68" s="107"/>
      <c r="M68" s="107"/>
    </row>
    <row r="69" spans="3:13" ht="20.25">
      <c r="C69" s="162"/>
      <c r="D69" s="163"/>
      <c r="E69" s="107"/>
      <c r="F69" s="107"/>
      <c r="G69" s="107"/>
      <c r="H69" s="107"/>
      <c r="I69" s="107"/>
      <c r="J69" s="107"/>
      <c r="K69" s="107"/>
      <c r="L69" s="107"/>
      <c r="M69" s="107"/>
    </row>
    <row r="70" spans="3:13" ht="20.25">
      <c r="C70" s="162"/>
      <c r="D70" s="163"/>
      <c r="E70" s="107"/>
      <c r="F70" s="107"/>
      <c r="G70" s="107"/>
      <c r="H70" s="107"/>
      <c r="I70" s="107"/>
      <c r="J70" s="107"/>
      <c r="K70" s="107"/>
      <c r="L70" s="107"/>
      <c r="M70" s="107"/>
    </row>
    <row r="71" spans="3:13" ht="20.25">
      <c r="C71" s="162"/>
      <c r="D71" s="163"/>
      <c r="E71" s="107"/>
      <c r="F71" s="107"/>
      <c r="G71" s="107"/>
      <c r="H71" s="107"/>
      <c r="I71" s="107"/>
      <c r="J71" s="107"/>
      <c r="K71" s="107"/>
      <c r="L71" s="107"/>
      <c r="M71" s="107"/>
    </row>
    <row r="72" spans="3:13" ht="20.25">
      <c r="C72" s="162"/>
      <c r="D72" s="163"/>
      <c r="E72" s="107"/>
      <c r="F72" s="107"/>
      <c r="G72" s="107"/>
      <c r="H72" s="107"/>
      <c r="I72" s="107"/>
      <c r="J72" s="107"/>
      <c r="K72" s="107"/>
      <c r="L72" s="107"/>
      <c r="M72" s="107"/>
    </row>
    <row r="73" spans="3:13" ht="20.25">
      <c r="C73" s="162"/>
      <c r="D73" s="163"/>
      <c r="E73" s="107"/>
      <c r="F73" s="107"/>
      <c r="G73" s="107"/>
      <c r="H73" s="107"/>
      <c r="I73" s="107"/>
      <c r="J73" s="107"/>
      <c r="K73" s="107"/>
      <c r="L73" s="107"/>
      <c r="M73" s="107"/>
    </row>
    <row r="74" spans="3:13" ht="20.25">
      <c r="C74" s="162"/>
      <c r="D74" s="163"/>
      <c r="E74" s="107"/>
      <c r="F74" s="107"/>
      <c r="G74" s="107"/>
      <c r="H74" s="107"/>
      <c r="I74" s="107"/>
      <c r="J74" s="107"/>
      <c r="K74" s="107"/>
      <c r="L74" s="107"/>
      <c r="M74" s="107"/>
    </row>
    <row r="75" spans="3:13" ht="20.25">
      <c r="C75" s="162"/>
      <c r="D75" s="163"/>
      <c r="E75" s="107"/>
      <c r="F75" s="107"/>
      <c r="G75" s="107"/>
      <c r="H75" s="107"/>
      <c r="I75" s="107"/>
      <c r="J75" s="107"/>
      <c r="K75" s="107"/>
      <c r="L75" s="107"/>
      <c r="M75" s="107"/>
    </row>
    <row r="76" spans="3:13" ht="20.25">
      <c r="C76" s="162"/>
      <c r="D76" s="163"/>
      <c r="E76" s="107"/>
      <c r="F76" s="107"/>
      <c r="G76" s="107"/>
      <c r="H76" s="107"/>
      <c r="I76" s="107"/>
      <c r="J76" s="107"/>
      <c r="K76" s="107"/>
      <c r="L76" s="107"/>
      <c r="M76" s="107"/>
    </row>
    <row r="77" spans="3:13" ht="20.25">
      <c r="C77" s="162"/>
      <c r="D77" s="163"/>
      <c r="E77" s="107"/>
      <c r="F77" s="107"/>
      <c r="G77" s="107"/>
      <c r="H77" s="107"/>
      <c r="I77" s="107"/>
      <c r="J77" s="107"/>
      <c r="K77" s="107"/>
      <c r="L77" s="107"/>
      <c r="M77" s="107"/>
    </row>
    <row r="78" spans="3:13" ht="20.25">
      <c r="C78" s="162"/>
      <c r="D78" s="163"/>
      <c r="E78" s="107"/>
      <c r="F78" s="107"/>
      <c r="G78" s="107"/>
      <c r="H78" s="107"/>
      <c r="I78" s="107"/>
      <c r="J78" s="107"/>
      <c r="K78" s="107"/>
      <c r="L78" s="107"/>
      <c r="M78" s="107"/>
    </row>
    <row r="79" spans="3:13" ht="20.25">
      <c r="C79" s="162"/>
      <c r="D79" s="163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3:13" ht="20.25">
      <c r="C80" s="162"/>
      <c r="D80" s="163"/>
      <c r="E80" s="107"/>
      <c r="F80" s="107"/>
      <c r="G80" s="107"/>
      <c r="H80" s="107"/>
      <c r="I80" s="107"/>
      <c r="J80" s="107"/>
      <c r="K80" s="107"/>
      <c r="L80" s="107"/>
      <c r="M80" s="107"/>
    </row>
    <row r="81" spans="3:13" ht="20.25">
      <c r="C81" s="162"/>
      <c r="D81" s="163"/>
      <c r="E81" s="107"/>
      <c r="F81" s="107"/>
      <c r="G81" s="107"/>
      <c r="H81" s="107"/>
      <c r="I81" s="107"/>
      <c r="J81" s="107"/>
      <c r="K81" s="107"/>
      <c r="L81" s="107"/>
      <c r="M81" s="107"/>
    </row>
    <row r="82" spans="3:13" ht="20.25">
      <c r="C82" s="162"/>
      <c r="D82" s="163"/>
      <c r="E82" s="107"/>
      <c r="F82" s="107"/>
      <c r="G82" s="107"/>
      <c r="H82" s="107"/>
      <c r="I82" s="107"/>
      <c r="J82" s="107"/>
      <c r="K82" s="107"/>
      <c r="L82" s="107"/>
      <c r="M82" s="107"/>
    </row>
    <row r="83" spans="3:13" ht="20.25">
      <c r="C83" s="162"/>
      <c r="D83" s="163"/>
      <c r="E83" s="107"/>
      <c r="F83" s="107"/>
      <c r="G83" s="107"/>
      <c r="H83" s="107"/>
      <c r="I83" s="107"/>
      <c r="J83" s="107"/>
      <c r="K83" s="107"/>
      <c r="L83" s="107"/>
      <c r="M83" s="107"/>
    </row>
    <row r="84" spans="3:13" ht="20.25">
      <c r="C84" s="162"/>
      <c r="D84" s="163"/>
      <c r="E84" s="107"/>
      <c r="F84" s="107"/>
      <c r="G84" s="107"/>
      <c r="H84" s="107"/>
      <c r="I84" s="107"/>
      <c r="J84" s="107"/>
      <c r="K84" s="107"/>
      <c r="L84" s="107"/>
      <c r="M84" s="107"/>
    </row>
    <row r="85" spans="3:13" ht="20.25">
      <c r="C85" s="162"/>
      <c r="D85" s="163"/>
      <c r="E85" s="107"/>
      <c r="F85" s="107"/>
      <c r="G85" s="107"/>
      <c r="H85" s="107"/>
      <c r="I85" s="107"/>
      <c r="J85" s="107"/>
      <c r="K85" s="107"/>
      <c r="L85" s="107"/>
      <c r="M85" s="107"/>
    </row>
    <row r="86" spans="3:13" ht="20.25">
      <c r="C86" s="162"/>
      <c r="D86" s="163"/>
      <c r="E86" s="107"/>
      <c r="F86" s="107"/>
      <c r="G86" s="107"/>
      <c r="H86" s="107"/>
      <c r="I86" s="107"/>
      <c r="J86" s="107"/>
      <c r="K86" s="107"/>
      <c r="L86" s="107"/>
      <c r="M86" s="107"/>
    </row>
    <row r="87" spans="3:13" ht="20.25">
      <c r="C87" s="162"/>
      <c r="D87" s="163"/>
      <c r="E87" s="107"/>
      <c r="F87" s="107"/>
      <c r="G87" s="107"/>
      <c r="H87" s="107"/>
      <c r="I87" s="107"/>
      <c r="J87" s="107"/>
      <c r="K87" s="107"/>
      <c r="L87" s="107"/>
      <c r="M87" s="107"/>
    </row>
    <row r="88" spans="3:13" ht="20.25">
      <c r="C88" s="162"/>
      <c r="D88" s="163"/>
      <c r="E88" s="107"/>
      <c r="F88" s="107"/>
      <c r="G88" s="107"/>
      <c r="H88" s="107"/>
      <c r="I88" s="107"/>
      <c r="J88" s="107"/>
      <c r="K88" s="107"/>
      <c r="L88" s="107"/>
      <c r="M88" s="107"/>
    </row>
    <row r="89" spans="3:13" ht="20.25">
      <c r="C89" s="162"/>
      <c r="D89" s="163"/>
      <c r="E89" s="107"/>
      <c r="F89" s="107"/>
      <c r="G89" s="107"/>
      <c r="H89" s="107"/>
      <c r="I89" s="107"/>
      <c r="J89" s="107"/>
      <c r="K89" s="107"/>
      <c r="L89" s="107"/>
      <c r="M89" s="107"/>
    </row>
    <row r="90" spans="3:13" ht="20.25">
      <c r="C90" s="162"/>
      <c r="D90" s="163"/>
      <c r="E90" s="107"/>
      <c r="F90" s="107"/>
      <c r="G90" s="107"/>
      <c r="H90" s="107"/>
      <c r="I90" s="107"/>
      <c r="J90" s="107"/>
      <c r="K90" s="107"/>
      <c r="L90" s="107"/>
      <c r="M90" s="107"/>
    </row>
    <row r="91" spans="3:13" ht="20.25">
      <c r="C91" s="162"/>
      <c r="D91" s="163"/>
      <c r="E91" s="107"/>
      <c r="F91" s="107"/>
      <c r="G91" s="107"/>
      <c r="H91" s="107"/>
      <c r="I91" s="107"/>
      <c r="J91" s="107"/>
      <c r="K91" s="107"/>
      <c r="L91" s="107"/>
      <c r="M91" s="107"/>
    </row>
    <row r="92" spans="3:13" ht="20.25">
      <c r="C92" s="162"/>
      <c r="D92" s="163"/>
      <c r="E92" s="107"/>
      <c r="F92" s="107"/>
      <c r="G92" s="107"/>
      <c r="H92" s="107"/>
      <c r="I92" s="107"/>
      <c r="J92" s="107"/>
      <c r="K92" s="107"/>
      <c r="L92" s="107"/>
      <c r="M92" s="107"/>
    </row>
    <row r="93" spans="3:13" ht="20.25">
      <c r="C93" s="162"/>
      <c r="D93" s="163"/>
      <c r="E93" s="107"/>
      <c r="F93" s="107"/>
      <c r="G93" s="107"/>
      <c r="H93" s="107"/>
      <c r="I93" s="107"/>
      <c r="J93" s="107"/>
      <c r="K93" s="107"/>
      <c r="L93" s="107"/>
      <c r="M93" s="107"/>
    </row>
    <row r="94" spans="3:13" ht="20.25">
      <c r="C94" s="162"/>
      <c r="D94" s="163"/>
      <c r="E94" s="107"/>
      <c r="F94" s="107"/>
      <c r="G94" s="107"/>
      <c r="H94" s="107"/>
      <c r="I94" s="107"/>
      <c r="J94" s="107"/>
      <c r="K94" s="107"/>
      <c r="L94" s="107"/>
      <c r="M94" s="107"/>
    </row>
    <row r="95" spans="3:13" ht="20.25">
      <c r="C95" s="162"/>
      <c r="D95" s="163"/>
      <c r="E95" s="107"/>
      <c r="F95" s="107"/>
      <c r="G95" s="107"/>
      <c r="H95" s="107"/>
      <c r="I95" s="107"/>
      <c r="J95" s="107"/>
      <c r="K95" s="107"/>
      <c r="L95" s="107"/>
      <c r="M95" s="107"/>
    </row>
    <row r="96" spans="3:13" ht="20.25">
      <c r="C96" s="162"/>
      <c r="D96" s="163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3:13" ht="20.25">
      <c r="C97" s="162"/>
      <c r="D97" s="163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3:13" ht="20.25">
      <c r="C98" s="162"/>
      <c r="D98" s="163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3:13" ht="20.25">
      <c r="C99" s="162"/>
      <c r="D99" s="163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3:13" ht="20.25">
      <c r="C100" s="162"/>
      <c r="D100" s="163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3:13" ht="20.25">
      <c r="C101" s="162"/>
      <c r="D101" s="163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3:13" ht="20.25">
      <c r="C102" s="162"/>
      <c r="D102" s="163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3:13" ht="20.25">
      <c r="C103" s="162"/>
      <c r="D103" s="163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3:13" ht="20.25">
      <c r="C104" s="162"/>
      <c r="D104" s="163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3:13" ht="20.25">
      <c r="C105" s="162"/>
      <c r="D105" s="163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3:13" ht="20.25">
      <c r="C106" s="162"/>
      <c r="D106" s="163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3:13" ht="20.25">
      <c r="C107" s="162"/>
      <c r="D107" s="163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3:13" ht="20.25">
      <c r="C108" s="162"/>
      <c r="D108" s="163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3:13" ht="20.25">
      <c r="C109" s="162"/>
      <c r="D109" s="163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3:13" ht="20.25">
      <c r="C110" s="162"/>
      <c r="D110" s="163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3:13" ht="20.25">
      <c r="C111" s="162"/>
      <c r="D111" s="163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3:13" ht="20.25">
      <c r="C112" s="162"/>
      <c r="D112" s="163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3:13" ht="20.25">
      <c r="C113" s="162"/>
      <c r="D113" s="163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3:13" ht="20.25">
      <c r="C114" s="162"/>
      <c r="D114" s="163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3:13" ht="20.25">
      <c r="C115" s="162"/>
      <c r="D115" s="163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3:13" ht="20.25">
      <c r="C116" s="162"/>
      <c r="D116" s="163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3:13" ht="20.25">
      <c r="C117" s="162"/>
      <c r="D117" s="163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3:13" ht="20.25">
      <c r="C118" s="162"/>
      <c r="D118" s="163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3:13" ht="20.25">
      <c r="C119" s="162"/>
      <c r="D119" s="163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3:13" ht="20.25">
      <c r="C120" s="162"/>
      <c r="D120" s="163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3:13" ht="20.25">
      <c r="C121" s="162"/>
      <c r="D121" s="163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3:13" ht="20.25">
      <c r="C122" s="162"/>
      <c r="D122" s="163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3:13" ht="20.25">
      <c r="C123" s="162"/>
      <c r="D123" s="163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3:13" ht="20.25">
      <c r="C124" s="162"/>
      <c r="D124" s="163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3:13" ht="20.25">
      <c r="C125" s="162"/>
      <c r="D125" s="163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3:13" ht="20.25">
      <c r="C126" s="162"/>
      <c r="D126" s="163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3:13" ht="20.25">
      <c r="C127" s="162"/>
      <c r="D127" s="163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3:13" ht="20.25">
      <c r="C128" s="162"/>
      <c r="D128" s="163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3:13" ht="20.25">
      <c r="C129" s="162"/>
      <c r="D129" s="163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3:13" ht="20.25">
      <c r="C130" s="162"/>
      <c r="D130" s="163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3:13" ht="20.25">
      <c r="C131" s="162"/>
      <c r="D131" s="163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3:13" ht="20.25">
      <c r="C132" s="162"/>
      <c r="D132" s="163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3:13" ht="20.25">
      <c r="C133" s="162"/>
      <c r="D133" s="163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3:13" ht="20.25">
      <c r="C134" s="162"/>
      <c r="D134" s="163"/>
      <c r="E134" s="107"/>
      <c r="F134" s="107"/>
      <c r="G134" s="107"/>
      <c r="H134" s="107"/>
      <c r="I134" s="107"/>
      <c r="J134" s="107"/>
      <c r="K134" s="107"/>
      <c r="L134" s="107"/>
      <c r="M134" s="107"/>
    </row>
  </sheetData>
  <sheetProtection/>
  <mergeCells count="3">
    <mergeCell ref="C2:D2"/>
    <mergeCell ref="C3:L3"/>
    <mergeCell ref="G6:M6"/>
  </mergeCells>
  <printOptions/>
  <pageMargins left="0.7874015748031497" right="0" top="0.3937007874015748" bottom="0.984251968503937" header="0.5118110236220472" footer="0.5118110236220472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35"/>
  <sheetViews>
    <sheetView view="pageBreakPreview" zoomScale="80" zoomScaleNormal="75" zoomScaleSheetLayoutView="80" zoomScalePageLayoutView="0" workbookViewId="0" topLeftCell="A1">
      <pane xSplit="11" ySplit="6" topLeftCell="L77" activePane="bottomRight" state="frozen"/>
      <selection pane="topLeft" activeCell="A1" sqref="A1"/>
      <selection pane="topRight" activeCell="L1" sqref="L1"/>
      <selection pane="bottomLeft" activeCell="A18" sqref="A18"/>
      <selection pane="bottomRight" activeCell="F20" sqref="F20"/>
    </sheetView>
  </sheetViews>
  <sheetFormatPr defaultColWidth="9.00390625" defaultRowHeight="12.75"/>
  <cols>
    <col min="1" max="1" width="11.375" style="11" customWidth="1"/>
    <col min="2" max="2" width="41.125" style="0" customWidth="1"/>
    <col min="3" max="3" width="16.125" style="0" customWidth="1"/>
    <col min="4" max="4" width="6.875" style="0" customWidth="1"/>
    <col min="5" max="5" width="7.625" style="0" customWidth="1"/>
    <col min="6" max="6" width="6.875" style="0" customWidth="1"/>
    <col min="7" max="7" width="0" style="0" hidden="1" customWidth="1"/>
    <col min="8" max="8" width="9.625" style="0" customWidth="1"/>
    <col min="9" max="9" width="6.875" style="0" customWidth="1"/>
    <col min="10" max="10" width="7.625" style="0" customWidth="1"/>
    <col min="11" max="11" width="8.00390625" style="0" customWidth="1"/>
    <col min="13" max="13" width="5.25390625" style="0" customWidth="1"/>
    <col min="14" max="14" width="8.125" style="0" customWidth="1"/>
    <col min="15" max="15" width="6.25390625" style="0" customWidth="1"/>
    <col min="16" max="16" width="7.375" style="0" customWidth="1"/>
    <col min="17" max="17" width="8.375" style="0" customWidth="1"/>
    <col min="18" max="18" width="5.375" style="0" customWidth="1"/>
    <col min="19" max="19" width="7.125" style="0" customWidth="1"/>
    <col min="20" max="20" width="8.125" style="0" customWidth="1"/>
    <col min="21" max="21" width="6.25390625" style="0" customWidth="1"/>
    <col min="22" max="22" width="6.625" style="0" customWidth="1"/>
    <col min="23" max="23" width="7.75390625" style="0" customWidth="1"/>
    <col min="24" max="24" width="5.625" style="0" customWidth="1"/>
    <col min="25" max="25" width="6.875" style="0" customWidth="1"/>
    <col min="26" max="26" width="7.00390625" style="0" customWidth="1"/>
    <col min="27" max="27" width="5.875" style="0" customWidth="1"/>
    <col min="28" max="28" width="6.75390625" style="0" customWidth="1"/>
    <col min="29" max="29" width="5.375" style="0" customWidth="1"/>
    <col min="30" max="30" width="5.75390625" style="0" customWidth="1"/>
    <col min="31" max="31" width="6.875" style="0" customWidth="1"/>
    <col min="32" max="35" width="4.25390625" style="0" customWidth="1"/>
    <col min="36" max="36" width="7.00390625" style="0" customWidth="1"/>
  </cols>
  <sheetData>
    <row r="1" spans="1:31" ht="15" thickBot="1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40" ht="15.75" thickBot="1">
      <c r="A2" s="12"/>
      <c r="B2" s="13"/>
      <c r="C2" s="13"/>
      <c r="D2" s="13"/>
      <c r="E2" s="13"/>
      <c r="F2" s="13"/>
      <c r="G2" s="13"/>
      <c r="H2" s="14" t="s">
        <v>2</v>
      </c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5"/>
      <c r="AF2" s="7"/>
      <c r="AG2" s="7"/>
      <c r="AH2" s="7"/>
      <c r="AI2" s="7"/>
      <c r="AJ2" s="7"/>
      <c r="AK2" s="7"/>
      <c r="AL2" s="7"/>
      <c r="AM2" s="7"/>
      <c r="AN2" s="7"/>
    </row>
    <row r="3" spans="1:40" ht="39.75" customHeight="1" thickBot="1">
      <c r="A3" s="1070" t="s">
        <v>3</v>
      </c>
      <c r="B3" s="1072" t="s">
        <v>4</v>
      </c>
      <c r="C3" s="1056" t="s">
        <v>5</v>
      </c>
      <c r="D3" s="1058" t="s">
        <v>57</v>
      </c>
      <c r="E3" s="1059"/>
      <c r="F3" s="1060"/>
      <c r="G3" s="1047" t="s">
        <v>6</v>
      </c>
      <c r="H3" s="1034" t="s">
        <v>7</v>
      </c>
      <c r="I3" s="1034" t="s">
        <v>8</v>
      </c>
      <c r="J3" s="1043" t="s">
        <v>9</v>
      </c>
      <c r="K3" s="1044"/>
      <c r="L3" s="1044"/>
      <c r="M3" s="1044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6"/>
      <c r="AG3" s="16"/>
      <c r="AH3" s="16"/>
      <c r="AI3" s="16"/>
      <c r="AJ3" s="1027"/>
      <c r="AK3" s="1027"/>
      <c r="AL3" s="1027"/>
      <c r="AM3" s="1027"/>
      <c r="AN3" s="1027"/>
    </row>
    <row r="4" spans="1:40" ht="12.75" customHeight="1" thickBot="1">
      <c r="A4" s="1070"/>
      <c r="B4" s="1072"/>
      <c r="C4" s="1057"/>
      <c r="D4" s="1045" t="s">
        <v>59</v>
      </c>
      <c r="E4" s="1045" t="s">
        <v>60</v>
      </c>
      <c r="F4" s="1045" t="s">
        <v>58</v>
      </c>
      <c r="G4" s="1048"/>
      <c r="H4" s="1035"/>
      <c r="I4" s="1035"/>
      <c r="J4" s="1028" t="s">
        <v>10</v>
      </c>
      <c r="K4" s="1061" t="s">
        <v>11</v>
      </c>
      <c r="L4" s="1061"/>
      <c r="M4" s="1062"/>
      <c r="N4" s="1040" t="s">
        <v>98</v>
      </c>
      <c r="O4" s="1041"/>
      <c r="P4" s="1041"/>
      <c r="Q4" s="1041"/>
      <c r="R4" s="1041"/>
      <c r="S4" s="1042"/>
      <c r="T4" s="1038" t="s">
        <v>99</v>
      </c>
      <c r="U4" s="1039"/>
      <c r="V4" s="1039"/>
      <c r="W4" s="1039"/>
      <c r="X4" s="1039"/>
      <c r="Y4" s="1032"/>
      <c r="Z4" s="1030" t="s">
        <v>100</v>
      </c>
      <c r="AA4" s="1031"/>
      <c r="AB4" s="1031"/>
      <c r="AC4" s="1031"/>
      <c r="AD4" s="1031"/>
      <c r="AE4" s="1032"/>
      <c r="AF4" s="17"/>
      <c r="AG4" s="17"/>
      <c r="AH4" s="17"/>
      <c r="AI4" s="8"/>
      <c r="AJ4" s="8"/>
      <c r="AK4" s="1033"/>
      <c r="AL4" s="1033"/>
      <c r="AM4" s="1033"/>
      <c r="AN4" s="1033"/>
    </row>
    <row r="5" spans="1:40" ht="84.75" customHeight="1" thickBot="1">
      <c r="A5" s="1071"/>
      <c r="B5" s="1073"/>
      <c r="C5" s="1057"/>
      <c r="D5" s="1046"/>
      <c r="E5" s="1046"/>
      <c r="F5" s="1046"/>
      <c r="G5" s="1049"/>
      <c r="H5" s="1036"/>
      <c r="I5" s="1036"/>
      <c r="J5" s="1029"/>
      <c r="K5" s="133" t="s">
        <v>12</v>
      </c>
      <c r="L5" s="133" t="s">
        <v>13</v>
      </c>
      <c r="M5" s="134" t="s">
        <v>14</v>
      </c>
      <c r="N5" s="155" t="s">
        <v>106</v>
      </c>
      <c r="O5" s="135" t="s">
        <v>66</v>
      </c>
      <c r="P5" s="135" t="s">
        <v>14</v>
      </c>
      <c r="Q5" s="156" t="s">
        <v>128</v>
      </c>
      <c r="R5" s="135" t="s">
        <v>66</v>
      </c>
      <c r="S5" s="136" t="s">
        <v>14</v>
      </c>
      <c r="T5" s="157" t="s">
        <v>214</v>
      </c>
      <c r="U5" s="135" t="s">
        <v>66</v>
      </c>
      <c r="V5" s="135" t="s">
        <v>14</v>
      </c>
      <c r="W5" s="158" t="s">
        <v>206</v>
      </c>
      <c r="X5" s="135" t="s">
        <v>66</v>
      </c>
      <c r="Y5" s="137" t="s">
        <v>14</v>
      </c>
      <c r="Z5" s="159" t="s">
        <v>210</v>
      </c>
      <c r="AA5" s="135" t="s">
        <v>66</v>
      </c>
      <c r="AB5" s="135" t="s">
        <v>14</v>
      </c>
      <c r="AC5" s="158" t="s">
        <v>213</v>
      </c>
      <c r="AD5" s="135" t="s">
        <v>66</v>
      </c>
      <c r="AE5" s="138" t="s">
        <v>14</v>
      </c>
      <c r="AF5" s="18"/>
      <c r="AG5" s="18"/>
      <c r="AH5" s="18"/>
      <c r="AI5" s="19"/>
      <c r="AJ5" s="19"/>
      <c r="AK5" s="20"/>
      <c r="AL5" s="21"/>
      <c r="AM5" s="20"/>
      <c r="AN5" s="21"/>
    </row>
    <row r="6" spans="1:40" s="27" customFormat="1" ht="18.75" customHeight="1" thickBot="1">
      <c r="A6" s="139">
        <v>1</v>
      </c>
      <c r="B6" s="151">
        <v>2</v>
      </c>
      <c r="C6" s="152">
        <v>3</v>
      </c>
      <c r="D6" s="153">
        <v>4</v>
      </c>
      <c r="E6" s="141">
        <v>5</v>
      </c>
      <c r="F6" s="154">
        <v>6</v>
      </c>
      <c r="G6" s="142">
        <v>6</v>
      </c>
      <c r="H6" s="143">
        <v>7</v>
      </c>
      <c r="I6" s="143">
        <v>8</v>
      </c>
      <c r="J6" s="143">
        <v>9</v>
      </c>
      <c r="K6" s="143">
        <v>10</v>
      </c>
      <c r="L6" s="143">
        <v>11</v>
      </c>
      <c r="M6" s="144">
        <v>12</v>
      </c>
      <c r="N6" s="145">
        <v>13</v>
      </c>
      <c r="O6" s="146">
        <v>14</v>
      </c>
      <c r="P6" s="146">
        <v>15</v>
      </c>
      <c r="Q6" s="146">
        <v>16</v>
      </c>
      <c r="R6" s="147">
        <v>17</v>
      </c>
      <c r="S6" s="148">
        <v>18</v>
      </c>
      <c r="T6" s="140">
        <v>19</v>
      </c>
      <c r="U6" s="144">
        <v>20</v>
      </c>
      <c r="V6" s="144">
        <v>21</v>
      </c>
      <c r="W6" s="144">
        <v>22</v>
      </c>
      <c r="X6" s="144">
        <v>23</v>
      </c>
      <c r="Y6" s="144">
        <v>24</v>
      </c>
      <c r="Z6" s="149">
        <v>25</v>
      </c>
      <c r="AA6" s="144">
        <v>26</v>
      </c>
      <c r="AB6" s="144">
        <v>27</v>
      </c>
      <c r="AC6" s="143">
        <v>28</v>
      </c>
      <c r="AD6" s="140">
        <v>29</v>
      </c>
      <c r="AE6" s="150">
        <v>30</v>
      </c>
      <c r="AF6" s="22"/>
      <c r="AG6" s="22"/>
      <c r="AH6" s="22"/>
      <c r="AI6" s="23"/>
      <c r="AJ6" s="23"/>
      <c r="AK6" s="24"/>
      <c r="AL6" s="24"/>
      <c r="AM6" s="25"/>
      <c r="AN6" s="26"/>
    </row>
    <row r="7" spans="1:31" s="38" customFormat="1" ht="12.75" customHeight="1" hidden="1">
      <c r="A7"/>
      <c r="B7" s="105"/>
      <c r="C7" s="77"/>
      <c r="D7" s="76"/>
      <c r="E7" s="7"/>
      <c r="F7" s="77"/>
      <c r="G7"/>
      <c r="H7"/>
      <c r="I7"/>
      <c r="J7"/>
      <c r="K7"/>
      <c r="L7"/>
      <c r="M7"/>
      <c r="N7" s="76"/>
      <c r="O7" s="7"/>
      <c r="P7" s="7"/>
      <c r="Q7" s="7"/>
      <c r="R7" s="7"/>
      <c r="S7" s="77"/>
      <c r="T7"/>
      <c r="U7"/>
      <c r="V7"/>
      <c r="W7"/>
      <c r="X7"/>
      <c r="Y7"/>
      <c r="Z7" s="76"/>
      <c r="AA7" s="7"/>
      <c r="AB7" s="7"/>
      <c r="AC7" s="7"/>
      <c r="AD7" s="7"/>
      <c r="AE7" s="77"/>
    </row>
    <row r="8" spans="1:31" s="38" customFormat="1" ht="12.75" customHeight="1" hidden="1">
      <c r="A8"/>
      <c r="B8" s="105"/>
      <c r="C8" s="77"/>
      <c r="D8" s="76"/>
      <c r="E8" s="7"/>
      <c r="F8" s="77"/>
      <c r="G8"/>
      <c r="H8"/>
      <c r="I8"/>
      <c r="J8"/>
      <c r="K8"/>
      <c r="L8"/>
      <c r="M8"/>
      <c r="N8" s="76"/>
      <c r="O8" s="7"/>
      <c r="P8" s="7"/>
      <c r="Q8" s="7"/>
      <c r="R8" s="7"/>
      <c r="S8" s="77"/>
      <c r="T8"/>
      <c r="U8"/>
      <c r="V8"/>
      <c r="W8"/>
      <c r="X8"/>
      <c r="Y8"/>
      <c r="Z8" s="76"/>
      <c r="AA8" s="7"/>
      <c r="AB8" s="7"/>
      <c r="AC8" s="7"/>
      <c r="AD8" s="7"/>
      <c r="AE8" s="77"/>
    </row>
    <row r="9" spans="1:41" s="432" customFormat="1" ht="26.25" customHeight="1" thickBot="1">
      <c r="A9" s="821" t="s">
        <v>253</v>
      </c>
      <c r="B9" s="932" t="s">
        <v>252</v>
      </c>
      <c r="C9" s="817" t="s">
        <v>251</v>
      </c>
      <c r="D9" s="785">
        <v>2</v>
      </c>
      <c r="E9" s="786">
        <v>4</v>
      </c>
      <c r="F9" s="787">
        <v>4</v>
      </c>
      <c r="G9" s="816"/>
      <c r="H9" s="785">
        <f aca="true" t="shared" si="0" ref="H9:AE9">SUM(H10:H17)</f>
        <v>1266</v>
      </c>
      <c r="I9" s="785">
        <f t="shared" si="0"/>
        <v>423</v>
      </c>
      <c r="J9" s="785">
        <f t="shared" si="0"/>
        <v>843</v>
      </c>
      <c r="K9" s="785">
        <f t="shared" si="0"/>
        <v>710</v>
      </c>
      <c r="L9" s="785">
        <f t="shared" si="0"/>
        <v>133</v>
      </c>
      <c r="M9" s="785">
        <f t="shared" si="0"/>
        <v>0</v>
      </c>
      <c r="N9" s="785">
        <f t="shared" si="0"/>
        <v>337</v>
      </c>
      <c r="O9" s="785">
        <f t="shared" si="0"/>
        <v>52</v>
      </c>
      <c r="P9" s="785">
        <f t="shared" si="0"/>
        <v>0</v>
      </c>
      <c r="Q9" s="785">
        <f t="shared" si="0"/>
        <v>506</v>
      </c>
      <c r="R9" s="785">
        <f t="shared" si="0"/>
        <v>75</v>
      </c>
      <c r="S9" s="785">
        <f t="shared" si="0"/>
        <v>0</v>
      </c>
      <c r="T9" s="785">
        <f t="shared" si="0"/>
        <v>0</v>
      </c>
      <c r="U9" s="785">
        <f t="shared" si="0"/>
        <v>0</v>
      </c>
      <c r="V9" s="785">
        <f t="shared" si="0"/>
        <v>0</v>
      </c>
      <c r="W9" s="785">
        <f t="shared" si="0"/>
        <v>0</v>
      </c>
      <c r="X9" s="785">
        <f t="shared" si="0"/>
        <v>0</v>
      </c>
      <c r="Y9" s="785">
        <f t="shared" si="0"/>
        <v>0</v>
      </c>
      <c r="Z9" s="785">
        <f t="shared" si="0"/>
        <v>0</v>
      </c>
      <c r="AA9" s="785">
        <f t="shared" si="0"/>
        <v>0</v>
      </c>
      <c r="AB9" s="785">
        <f t="shared" si="0"/>
        <v>0</v>
      </c>
      <c r="AC9" s="785">
        <f t="shared" si="0"/>
        <v>0</v>
      </c>
      <c r="AD9" s="785">
        <f t="shared" si="0"/>
        <v>0</v>
      </c>
      <c r="AE9" s="785">
        <f t="shared" si="0"/>
        <v>0</v>
      </c>
      <c r="AF9" s="419"/>
      <c r="AG9" s="419"/>
      <c r="AH9" s="38"/>
      <c r="AI9" s="38"/>
      <c r="AJ9" s="38"/>
      <c r="AK9" s="38"/>
      <c r="AL9" s="38"/>
      <c r="AM9" s="38"/>
      <c r="AN9" s="38"/>
      <c r="AO9" s="38"/>
    </row>
    <row r="10" spans="1:33" s="38" customFormat="1" ht="21.75" customHeight="1">
      <c r="A10" s="922" t="s">
        <v>254</v>
      </c>
      <c r="B10" s="933" t="s">
        <v>246</v>
      </c>
      <c r="C10" s="992" t="s">
        <v>269</v>
      </c>
      <c r="D10" s="208"/>
      <c r="E10" s="422"/>
      <c r="F10" s="994">
        <v>1.2</v>
      </c>
      <c r="G10" s="206"/>
      <c r="H10" s="422">
        <v>117</v>
      </c>
      <c r="I10" s="211">
        <v>39</v>
      </c>
      <c r="J10" s="211">
        <v>78</v>
      </c>
      <c r="K10" s="211">
        <v>68</v>
      </c>
      <c r="L10" s="420">
        <v>10</v>
      </c>
      <c r="M10" s="211"/>
      <c r="N10" s="210">
        <v>34</v>
      </c>
      <c r="O10" s="211">
        <v>4</v>
      </c>
      <c r="P10" s="211"/>
      <c r="Q10" s="211">
        <v>44</v>
      </c>
      <c r="R10" s="211">
        <v>6</v>
      </c>
      <c r="S10" s="421"/>
      <c r="T10" s="208"/>
      <c r="U10" s="422"/>
      <c r="V10" s="422"/>
      <c r="W10" s="423"/>
      <c r="X10" s="422"/>
      <c r="Y10" s="424"/>
      <c r="Z10" s="425"/>
      <c r="AA10" s="211"/>
      <c r="AB10" s="211"/>
      <c r="AC10" s="211"/>
      <c r="AD10" s="211"/>
      <c r="AE10" s="425"/>
      <c r="AF10" s="419"/>
      <c r="AG10" s="419"/>
    </row>
    <row r="11" spans="1:33" s="38" customFormat="1" ht="27.75" customHeight="1">
      <c r="A11" s="920" t="s">
        <v>255</v>
      </c>
      <c r="B11" s="934" t="s">
        <v>247</v>
      </c>
      <c r="C11" s="993"/>
      <c r="D11" s="921"/>
      <c r="E11" s="918"/>
      <c r="F11" s="995"/>
      <c r="G11" s="207"/>
      <c r="H11" s="918">
        <v>122</v>
      </c>
      <c r="I11" s="216">
        <v>41</v>
      </c>
      <c r="J11" s="216">
        <v>81</v>
      </c>
      <c r="K11" s="216">
        <v>81</v>
      </c>
      <c r="L11" s="216"/>
      <c r="M11" s="216"/>
      <c r="N11" s="428">
        <v>51</v>
      </c>
      <c r="O11" s="213"/>
      <c r="P11" s="216"/>
      <c r="Q11" s="216">
        <v>30</v>
      </c>
      <c r="R11" s="216"/>
      <c r="S11" s="426"/>
      <c r="T11" s="212"/>
      <c r="U11" s="216"/>
      <c r="V11" s="216"/>
      <c r="W11" s="216"/>
      <c r="X11" s="216"/>
      <c r="Y11" s="214"/>
      <c r="Z11" s="427"/>
      <c r="AA11" s="216"/>
      <c r="AB11" s="216"/>
      <c r="AC11" s="216"/>
      <c r="AD11" s="216"/>
      <c r="AE11" s="216"/>
      <c r="AF11" s="419"/>
      <c r="AG11" s="419"/>
    </row>
    <row r="12" spans="1:33" s="38" customFormat="1" ht="27.75" customHeight="1">
      <c r="A12" s="822" t="s">
        <v>256</v>
      </c>
      <c r="B12" s="935" t="s">
        <v>15</v>
      </c>
      <c r="C12" s="930" t="s">
        <v>267</v>
      </c>
      <c r="D12" s="914">
        <v>1.2</v>
      </c>
      <c r="E12" s="213"/>
      <c r="F12" s="931"/>
      <c r="G12" s="7"/>
      <c r="H12" s="216">
        <v>176</v>
      </c>
      <c r="I12" s="216">
        <v>59</v>
      </c>
      <c r="J12" s="216">
        <v>117</v>
      </c>
      <c r="K12" s="216"/>
      <c r="L12" s="216">
        <v>117</v>
      </c>
      <c r="M12" s="216"/>
      <c r="N12" s="218">
        <v>48</v>
      </c>
      <c r="O12" s="213">
        <v>48</v>
      </c>
      <c r="P12" s="216"/>
      <c r="Q12" s="216">
        <v>69</v>
      </c>
      <c r="R12" s="216">
        <v>69</v>
      </c>
      <c r="S12" s="426"/>
      <c r="T12" s="914"/>
      <c r="U12" s="216"/>
      <c r="V12" s="216"/>
      <c r="W12" s="216"/>
      <c r="X12" s="216"/>
      <c r="Y12" s="915"/>
      <c r="Z12" s="427"/>
      <c r="AA12" s="216"/>
      <c r="AB12" s="216"/>
      <c r="AC12" s="418"/>
      <c r="AD12" s="216"/>
      <c r="AE12" s="916"/>
      <c r="AF12" s="419"/>
      <c r="AG12" s="419"/>
    </row>
    <row r="13" spans="1:33" s="38" customFormat="1" ht="20.25" customHeight="1">
      <c r="A13" s="822" t="s">
        <v>257</v>
      </c>
      <c r="B13" s="936" t="s">
        <v>270</v>
      </c>
      <c r="C13" s="219" t="s">
        <v>127</v>
      </c>
      <c r="D13" s="215"/>
      <c r="E13" s="216"/>
      <c r="F13" s="217">
        <v>1.2</v>
      </c>
      <c r="G13"/>
      <c r="H13" s="216">
        <v>351</v>
      </c>
      <c r="I13" s="216">
        <v>117</v>
      </c>
      <c r="J13" s="216">
        <v>234</v>
      </c>
      <c r="K13" s="216">
        <v>234</v>
      </c>
      <c r="L13" s="216"/>
      <c r="M13" s="216"/>
      <c r="N13" s="428">
        <v>96</v>
      </c>
      <c r="O13" s="216"/>
      <c r="P13" s="216"/>
      <c r="Q13" s="216">
        <v>138</v>
      </c>
      <c r="R13" s="216"/>
      <c r="S13" s="429"/>
      <c r="T13" s="215"/>
      <c r="U13" s="216"/>
      <c r="V13" s="418"/>
      <c r="W13" s="216"/>
      <c r="X13" s="216"/>
      <c r="Y13" s="217"/>
      <c r="Z13" s="428"/>
      <c r="AA13" s="216"/>
      <c r="AB13" s="216"/>
      <c r="AC13" s="418"/>
      <c r="AD13" s="216"/>
      <c r="AE13" s="217"/>
      <c r="AF13" s="419"/>
      <c r="AG13" s="419"/>
    </row>
    <row r="14" spans="1:33" s="38" customFormat="1" ht="20.25" customHeight="1">
      <c r="A14" s="822" t="s">
        <v>258</v>
      </c>
      <c r="B14" s="937" t="s">
        <v>16</v>
      </c>
      <c r="C14" s="209" t="s">
        <v>126</v>
      </c>
      <c r="D14" s="218"/>
      <c r="E14" s="216">
        <v>2</v>
      </c>
      <c r="F14" s="217"/>
      <c r="G14"/>
      <c r="H14" s="216">
        <v>165</v>
      </c>
      <c r="I14" s="216">
        <v>55</v>
      </c>
      <c r="J14" s="216">
        <v>110</v>
      </c>
      <c r="K14" s="216">
        <v>110</v>
      </c>
      <c r="L14" s="216"/>
      <c r="M14" s="216"/>
      <c r="N14" s="428">
        <v>40</v>
      </c>
      <c r="O14" s="216"/>
      <c r="P14" s="216"/>
      <c r="Q14" s="418">
        <v>70</v>
      </c>
      <c r="R14" s="216"/>
      <c r="S14" s="429"/>
      <c r="T14" s="6"/>
      <c r="U14" s="216"/>
      <c r="V14" s="216"/>
      <c r="W14" s="6"/>
      <c r="X14" s="216"/>
      <c r="Y14" s="217"/>
      <c r="Z14" s="215"/>
      <c r="AA14" s="216"/>
      <c r="AB14" s="216"/>
      <c r="AC14" s="216"/>
      <c r="AD14" s="216"/>
      <c r="AE14" s="217"/>
      <c r="AF14" s="419"/>
      <c r="AG14" s="419"/>
    </row>
    <row r="15" spans="1:33" s="38" customFormat="1" ht="18.75" customHeight="1">
      <c r="A15" s="822" t="s">
        <v>259</v>
      </c>
      <c r="B15" s="938" t="s">
        <v>17</v>
      </c>
      <c r="C15" s="219" t="s">
        <v>126</v>
      </c>
      <c r="D15" s="215"/>
      <c r="E15" s="216">
        <v>2</v>
      </c>
      <c r="F15" s="217"/>
      <c r="G15"/>
      <c r="H15" s="216">
        <v>176</v>
      </c>
      <c r="I15" s="216">
        <v>59</v>
      </c>
      <c r="J15" s="216">
        <v>117</v>
      </c>
      <c r="K15" s="216">
        <v>117</v>
      </c>
      <c r="L15" s="216"/>
      <c r="M15" s="216"/>
      <c r="N15" s="215">
        <v>48</v>
      </c>
      <c r="O15" s="216"/>
      <c r="P15" s="418"/>
      <c r="Q15" s="216">
        <v>69</v>
      </c>
      <c r="R15" s="216"/>
      <c r="S15" s="209"/>
      <c r="T15" s="215"/>
      <c r="U15" s="216"/>
      <c r="V15" s="6"/>
      <c r="W15" s="216"/>
      <c r="X15" s="216"/>
      <c r="Y15" s="217"/>
      <c r="Z15" s="215"/>
      <c r="AA15" s="216"/>
      <c r="AB15" s="418"/>
      <c r="AC15" s="216"/>
      <c r="AD15" s="216"/>
      <c r="AE15" s="209"/>
      <c r="AF15" s="419"/>
      <c r="AG15" s="419"/>
    </row>
    <row r="16" spans="1:33" s="38" customFormat="1" ht="33.75" customHeight="1">
      <c r="A16" s="822" t="s">
        <v>260</v>
      </c>
      <c r="B16" s="942" t="s">
        <v>224</v>
      </c>
      <c r="C16" s="219" t="s">
        <v>268</v>
      </c>
      <c r="D16" s="428"/>
      <c r="E16" s="216">
        <v>2</v>
      </c>
      <c r="F16" s="217"/>
      <c r="G16"/>
      <c r="H16" s="216">
        <v>105</v>
      </c>
      <c r="I16" s="216">
        <v>35</v>
      </c>
      <c r="J16" s="216">
        <v>70</v>
      </c>
      <c r="K16" s="216">
        <v>70</v>
      </c>
      <c r="L16" s="216"/>
      <c r="M16" s="216"/>
      <c r="N16" s="215">
        <v>20</v>
      </c>
      <c r="O16" s="216"/>
      <c r="P16" s="216"/>
      <c r="Q16" s="427">
        <v>50</v>
      </c>
      <c r="R16" s="216"/>
      <c r="S16" s="429"/>
      <c r="T16" s="215"/>
      <c r="U16" s="216"/>
      <c r="V16" s="216"/>
      <c r="W16" s="216"/>
      <c r="X16" s="216"/>
      <c r="Y16" s="217"/>
      <c r="Z16" s="428"/>
      <c r="AA16" s="216"/>
      <c r="AB16" s="216"/>
      <c r="AC16" s="216"/>
      <c r="AD16" s="216"/>
      <c r="AE16" s="429"/>
      <c r="AF16" s="419"/>
      <c r="AG16" s="419"/>
    </row>
    <row r="17" spans="1:33" s="38" customFormat="1" ht="18.75" customHeight="1" thickBot="1">
      <c r="A17" s="822" t="s">
        <v>261</v>
      </c>
      <c r="B17" s="940" t="s">
        <v>216</v>
      </c>
      <c r="C17" s="917" t="s">
        <v>126</v>
      </c>
      <c r="D17" s="218"/>
      <c r="E17" s="918">
        <v>2</v>
      </c>
      <c r="F17" s="217"/>
      <c r="G17"/>
      <c r="H17" s="216">
        <v>54</v>
      </c>
      <c r="I17" s="216">
        <v>18</v>
      </c>
      <c r="J17" s="216">
        <v>36</v>
      </c>
      <c r="K17" s="216">
        <v>30</v>
      </c>
      <c r="L17" s="216">
        <v>6</v>
      </c>
      <c r="M17" s="216"/>
      <c r="N17" s="215"/>
      <c r="O17" s="216"/>
      <c r="P17" s="216"/>
      <c r="Q17" s="427">
        <v>36</v>
      </c>
      <c r="R17" s="216"/>
      <c r="S17" s="429"/>
      <c r="T17" s="215"/>
      <c r="U17" s="216"/>
      <c r="V17" s="216"/>
      <c r="W17" s="427"/>
      <c r="X17" s="216"/>
      <c r="Y17" s="217"/>
      <c r="Z17" s="218"/>
      <c r="AA17" s="216"/>
      <c r="AB17" s="216"/>
      <c r="AC17" s="427"/>
      <c r="AD17" s="216"/>
      <c r="AE17" s="209"/>
      <c r="AF17" s="419"/>
      <c r="AG17" s="419"/>
    </row>
    <row r="18" spans="1:33" s="38" customFormat="1" ht="18.75" customHeight="1" thickBot="1">
      <c r="A18" s="430" t="s">
        <v>248</v>
      </c>
      <c r="B18" s="932" t="s">
        <v>262</v>
      </c>
      <c r="C18" s="818" t="s">
        <v>266</v>
      </c>
      <c r="D18" s="785">
        <v>0</v>
      </c>
      <c r="E18" s="786">
        <v>4</v>
      </c>
      <c r="F18" s="787">
        <v>0</v>
      </c>
      <c r="G18" s="432"/>
      <c r="H18" s="785">
        <f aca="true" t="shared" si="1" ref="H18:S18">SUM(H19:H22)</f>
        <v>841</v>
      </c>
      <c r="I18" s="785">
        <f t="shared" si="1"/>
        <v>280</v>
      </c>
      <c r="J18" s="785">
        <f t="shared" si="1"/>
        <v>561</v>
      </c>
      <c r="K18" s="785">
        <f t="shared" si="1"/>
        <v>433</v>
      </c>
      <c r="L18" s="785">
        <f t="shared" si="1"/>
        <v>128</v>
      </c>
      <c r="M18" s="785">
        <f t="shared" si="1"/>
        <v>0</v>
      </c>
      <c r="N18" s="785">
        <f t="shared" si="1"/>
        <v>239</v>
      </c>
      <c r="O18" s="785">
        <f t="shared" si="1"/>
        <v>64</v>
      </c>
      <c r="P18" s="785">
        <f t="shared" si="1"/>
        <v>0</v>
      </c>
      <c r="Q18" s="785">
        <f t="shared" si="1"/>
        <v>322</v>
      </c>
      <c r="R18" s="785">
        <f t="shared" si="1"/>
        <v>64</v>
      </c>
      <c r="S18" s="785">
        <f t="shared" si="1"/>
        <v>0</v>
      </c>
      <c r="T18" s="431">
        <f aca="true" t="shared" si="2" ref="T18:AE18">SUM(T19:T20)</f>
        <v>0</v>
      </c>
      <c r="U18" s="431">
        <f t="shared" si="2"/>
        <v>0</v>
      </c>
      <c r="V18" s="431">
        <f t="shared" si="2"/>
        <v>0</v>
      </c>
      <c r="W18" s="431">
        <f t="shared" si="2"/>
        <v>0</v>
      </c>
      <c r="X18" s="431">
        <f t="shared" si="2"/>
        <v>0</v>
      </c>
      <c r="Y18" s="431">
        <f t="shared" si="2"/>
        <v>0</v>
      </c>
      <c r="Z18" s="431">
        <f t="shared" si="2"/>
        <v>0</v>
      </c>
      <c r="AA18" s="431">
        <f t="shared" si="2"/>
        <v>0</v>
      </c>
      <c r="AB18" s="431">
        <f t="shared" si="2"/>
        <v>0</v>
      </c>
      <c r="AC18" s="431">
        <f t="shared" si="2"/>
        <v>0</v>
      </c>
      <c r="AD18" s="431">
        <f t="shared" si="2"/>
        <v>0</v>
      </c>
      <c r="AE18" s="431">
        <f t="shared" si="2"/>
        <v>0</v>
      </c>
      <c r="AF18" s="419"/>
      <c r="AG18" s="419"/>
    </row>
    <row r="19" spans="1:33" s="38" customFormat="1" ht="27" customHeight="1">
      <c r="A19" s="822" t="s">
        <v>263</v>
      </c>
      <c r="B19" s="940" t="s">
        <v>271</v>
      </c>
      <c r="C19" s="209" t="s">
        <v>195</v>
      </c>
      <c r="D19" s="215"/>
      <c r="E19" s="216">
        <v>2</v>
      </c>
      <c r="F19" s="217"/>
      <c r="G19"/>
      <c r="H19" s="216">
        <v>108</v>
      </c>
      <c r="I19" s="216">
        <v>36</v>
      </c>
      <c r="J19" s="216">
        <v>72</v>
      </c>
      <c r="K19" s="216">
        <v>64</v>
      </c>
      <c r="L19" s="216">
        <v>8</v>
      </c>
      <c r="M19" s="216"/>
      <c r="N19" s="215">
        <v>35</v>
      </c>
      <c r="O19" s="216">
        <v>4</v>
      </c>
      <c r="P19" s="216"/>
      <c r="Q19" s="418">
        <v>37</v>
      </c>
      <c r="R19" s="216">
        <v>4</v>
      </c>
      <c r="S19" s="209"/>
      <c r="T19" s="215"/>
      <c r="U19" s="216"/>
      <c r="V19" s="216"/>
      <c r="W19" s="6"/>
      <c r="X19" s="216"/>
      <c r="Y19" s="217"/>
      <c r="Z19" s="215"/>
      <c r="AA19" s="216"/>
      <c r="AB19" s="216"/>
      <c r="AC19" s="418"/>
      <c r="AD19" s="216"/>
      <c r="AE19" s="217"/>
      <c r="AF19" s="419"/>
      <c r="AG19" s="419"/>
    </row>
    <row r="20" spans="1:33" s="38" customFormat="1" ht="18" customHeight="1">
      <c r="A20" s="822" t="s">
        <v>264</v>
      </c>
      <c r="B20" s="939" t="s">
        <v>272</v>
      </c>
      <c r="C20" s="219" t="s">
        <v>195</v>
      </c>
      <c r="D20" s="215"/>
      <c r="E20" s="216">
        <v>2</v>
      </c>
      <c r="F20" s="217"/>
      <c r="G20" s="206"/>
      <c r="H20" s="216">
        <v>117</v>
      </c>
      <c r="I20" s="216">
        <v>39</v>
      </c>
      <c r="J20" s="216">
        <v>78</v>
      </c>
      <c r="K20" s="216">
        <v>58</v>
      </c>
      <c r="L20" s="216">
        <v>20</v>
      </c>
      <c r="M20" s="425"/>
      <c r="N20" s="215">
        <v>32</v>
      </c>
      <c r="O20" s="216">
        <v>10</v>
      </c>
      <c r="P20" s="216"/>
      <c r="Q20" s="216">
        <v>46</v>
      </c>
      <c r="R20" s="216">
        <v>10</v>
      </c>
      <c r="S20" s="429"/>
      <c r="T20" s="215"/>
      <c r="U20" s="216"/>
      <c r="V20" s="216"/>
      <c r="W20" s="216"/>
      <c r="X20" s="216"/>
      <c r="Y20" s="217"/>
      <c r="Z20" s="215"/>
      <c r="AA20" s="216"/>
      <c r="AB20" s="216"/>
      <c r="AC20" s="216"/>
      <c r="AD20" s="216"/>
      <c r="AE20" s="217"/>
      <c r="AF20" s="419"/>
      <c r="AG20" s="419"/>
    </row>
    <row r="21" spans="1:33" s="38" customFormat="1" ht="18" customHeight="1" thickBot="1">
      <c r="A21" s="822" t="s">
        <v>265</v>
      </c>
      <c r="B21" s="935" t="s">
        <v>273</v>
      </c>
      <c r="C21" s="429" t="s">
        <v>195</v>
      </c>
      <c r="D21" s="428"/>
      <c r="E21" s="216">
        <v>2</v>
      </c>
      <c r="F21" s="429"/>
      <c r="G21" s="207"/>
      <c r="H21" s="427">
        <v>58</v>
      </c>
      <c r="I21" s="216">
        <v>19</v>
      </c>
      <c r="J21" s="216">
        <v>39</v>
      </c>
      <c r="K21" s="925">
        <v>39</v>
      </c>
      <c r="L21" s="427"/>
      <c r="M21" s="429"/>
      <c r="N21" s="428"/>
      <c r="O21" s="216"/>
      <c r="P21" s="216"/>
      <c r="Q21" s="216">
        <v>39</v>
      </c>
      <c r="R21" s="216"/>
      <c r="S21" s="217"/>
      <c r="T21" s="428"/>
      <c r="U21" s="216"/>
      <c r="V21" s="216"/>
      <c r="W21" s="216"/>
      <c r="X21" s="216"/>
      <c r="Y21" s="217"/>
      <c r="Z21" s="428"/>
      <c r="AA21" s="427"/>
      <c r="AB21" s="216"/>
      <c r="AC21" s="216"/>
      <c r="AD21" s="216"/>
      <c r="AE21" s="429"/>
      <c r="AF21" s="924"/>
      <c r="AG21" s="419"/>
    </row>
    <row r="22" spans="1:33" s="38" customFormat="1" ht="18" customHeight="1" thickBot="1" thickTop="1">
      <c r="A22" s="923" t="s">
        <v>274</v>
      </c>
      <c r="B22" s="941" t="s">
        <v>217</v>
      </c>
      <c r="C22" s="929" t="s">
        <v>195</v>
      </c>
      <c r="D22" s="210"/>
      <c r="E22" s="211">
        <v>2</v>
      </c>
      <c r="F22" s="929"/>
      <c r="G22" s="206"/>
      <c r="H22" s="425">
        <v>558</v>
      </c>
      <c r="I22" s="425">
        <v>186</v>
      </c>
      <c r="J22" s="425">
        <v>372</v>
      </c>
      <c r="K22" s="420">
        <v>272</v>
      </c>
      <c r="L22" s="425">
        <v>100</v>
      </c>
      <c r="M22" s="929"/>
      <c r="N22" s="210">
        <v>172</v>
      </c>
      <c r="O22" s="420">
        <v>50</v>
      </c>
      <c r="P22" s="421"/>
      <c r="Q22" s="211">
        <v>200</v>
      </c>
      <c r="R22" s="211">
        <v>50</v>
      </c>
      <c r="S22" s="420"/>
      <c r="T22" s="211"/>
      <c r="U22" s="211"/>
      <c r="V22" s="211"/>
      <c r="W22" s="421"/>
      <c r="X22" s="211"/>
      <c r="Y22" s="425"/>
      <c r="Z22" s="211"/>
      <c r="AA22" s="425"/>
      <c r="AB22" s="425"/>
      <c r="AC22" s="425"/>
      <c r="AD22" s="425"/>
      <c r="AE22" s="929"/>
      <c r="AF22" s="419"/>
      <c r="AG22" s="419"/>
    </row>
    <row r="23" spans="1:40" s="79" customFormat="1" ht="29.25" customHeight="1" thickBot="1">
      <c r="A23" s="737" t="s">
        <v>19</v>
      </c>
      <c r="B23" s="734" t="s">
        <v>20</v>
      </c>
      <c r="C23" s="737" t="s">
        <v>221</v>
      </c>
      <c r="D23" s="740">
        <v>3</v>
      </c>
      <c r="E23" s="741">
        <v>5</v>
      </c>
      <c r="F23" s="742">
        <v>0</v>
      </c>
      <c r="G23" s="743"/>
      <c r="H23" s="740">
        <f>SUM(H24:H27)</f>
        <v>597</v>
      </c>
      <c r="I23" s="741">
        <f aca="true" t="shared" si="3" ref="I23:AE23">SUM(I24:I27)</f>
        <v>239</v>
      </c>
      <c r="J23" s="741">
        <f>SUM(J24:J27)</f>
        <v>358</v>
      </c>
      <c r="K23" s="741">
        <f t="shared" si="3"/>
        <v>237</v>
      </c>
      <c r="L23" s="741">
        <f t="shared" si="3"/>
        <v>121</v>
      </c>
      <c r="M23" s="742">
        <f t="shared" si="3"/>
        <v>0</v>
      </c>
      <c r="N23" s="740">
        <f t="shared" si="3"/>
        <v>0</v>
      </c>
      <c r="O23" s="741">
        <f t="shared" si="3"/>
        <v>0</v>
      </c>
      <c r="P23" s="926">
        <f t="shared" si="3"/>
        <v>0</v>
      </c>
      <c r="Q23" s="926">
        <f t="shared" si="3"/>
        <v>0</v>
      </c>
      <c r="R23" s="741">
        <f t="shared" si="3"/>
        <v>0</v>
      </c>
      <c r="S23" s="742">
        <f t="shared" si="3"/>
        <v>0</v>
      </c>
      <c r="T23" s="740">
        <f t="shared" si="3"/>
        <v>176</v>
      </c>
      <c r="U23" s="741">
        <f t="shared" si="3"/>
        <v>30</v>
      </c>
      <c r="V23" s="741">
        <f t="shared" si="3"/>
        <v>0</v>
      </c>
      <c r="W23" s="926">
        <f t="shared" si="3"/>
        <v>84</v>
      </c>
      <c r="X23" s="926">
        <f t="shared" si="3"/>
        <v>42</v>
      </c>
      <c r="Y23" s="742">
        <f t="shared" si="3"/>
        <v>0</v>
      </c>
      <c r="Z23" s="745">
        <f t="shared" si="3"/>
        <v>54</v>
      </c>
      <c r="AA23" s="741">
        <f t="shared" si="3"/>
        <v>27</v>
      </c>
      <c r="AB23" s="741">
        <f t="shared" si="3"/>
        <v>0</v>
      </c>
      <c r="AC23" s="741">
        <f t="shared" si="3"/>
        <v>44</v>
      </c>
      <c r="AD23" s="928">
        <f t="shared" si="3"/>
        <v>22</v>
      </c>
      <c r="AE23" s="927">
        <f t="shared" si="3"/>
        <v>0</v>
      </c>
      <c r="AF23" s="28"/>
      <c r="AG23" s="28"/>
      <c r="AH23" s="28"/>
      <c r="AI23" s="29"/>
      <c r="AJ23" s="80"/>
      <c r="AK23" s="29"/>
      <c r="AL23" s="31"/>
      <c r="AM23" s="24"/>
      <c r="AN23" s="81"/>
    </row>
    <row r="24" spans="1:40" s="79" customFormat="1" ht="22.5" customHeight="1">
      <c r="A24" s="746" t="s">
        <v>21</v>
      </c>
      <c r="B24" s="735" t="s">
        <v>22</v>
      </c>
      <c r="C24" s="736" t="s">
        <v>61</v>
      </c>
      <c r="D24" s="738"/>
      <c r="E24" s="638">
        <v>3</v>
      </c>
      <c r="F24" s="739"/>
      <c r="G24" s="464"/>
      <c r="H24" s="638">
        <f>I24+J24</f>
        <v>102</v>
      </c>
      <c r="I24" s="638">
        <v>34</v>
      </c>
      <c r="J24" s="638">
        <v>68</v>
      </c>
      <c r="K24" s="638">
        <v>68</v>
      </c>
      <c r="L24" s="638"/>
      <c r="M24" s="796"/>
      <c r="N24" s="797"/>
      <c r="O24" s="636"/>
      <c r="P24" s="636"/>
      <c r="Q24" s="636" t="s">
        <v>0</v>
      </c>
      <c r="R24" s="636"/>
      <c r="S24" s="798"/>
      <c r="T24" s="799">
        <v>68</v>
      </c>
      <c r="U24" s="636"/>
      <c r="V24" s="636"/>
      <c r="W24" s="636"/>
      <c r="X24" s="636"/>
      <c r="Y24" s="800"/>
      <c r="Z24" s="797"/>
      <c r="AA24" s="800"/>
      <c r="AB24" s="800"/>
      <c r="AC24" s="636"/>
      <c r="AD24" s="801"/>
      <c r="AE24" s="744"/>
      <c r="AF24" s="28"/>
      <c r="AG24" s="28"/>
      <c r="AH24" s="28"/>
      <c r="AI24" s="29"/>
      <c r="AJ24" s="30"/>
      <c r="AK24" s="29"/>
      <c r="AL24" s="31"/>
      <c r="AM24" s="24"/>
      <c r="AN24" s="78"/>
    </row>
    <row r="25" spans="1:40" s="79" customFormat="1" ht="16.5" customHeight="1">
      <c r="A25" s="433" t="s">
        <v>23</v>
      </c>
      <c r="B25" s="205" t="s">
        <v>16</v>
      </c>
      <c r="C25" s="463" t="s">
        <v>61</v>
      </c>
      <c r="D25" s="465" t="s">
        <v>0</v>
      </c>
      <c r="E25" s="486">
        <v>3</v>
      </c>
      <c r="F25" s="466"/>
      <c r="G25" s="467"/>
      <c r="H25" s="485">
        <f>I25+J25</f>
        <v>72</v>
      </c>
      <c r="I25" s="544">
        <v>24</v>
      </c>
      <c r="J25" s="485">
        <f>K25+L25+M25</f>
        <v>48</v>
      </c>
      <c r="K25" s="544">
        <v>48</v>
      </c>
      <c r="L25" s="485"/>
      <c r="M25" s="487"/>
      <c r="N25" s="509" t="s">
        <v>0</v>
      </c>
      <c r="O25" s="503"/>
      <c r="P25" s="503"/>
      <c r="Q25" s="503" t="s">
        <v>0</v>
      </c>
      <c r="R25" s="503"/>
      <c r="S25" s="511"/>
      <c r="T25" s="502">
        <v>48</v>
      </c>
      <c r="U25" s="503"/>
      <c r="V25" s="503"/>
      <c r="W25" s="503"/>
      <c r="X25" s="503"/>
      <c r="Y25" s="802"/>
      <c r="Z25" s="495"/>
      <c r="AA25" s="505"/>
      <c r="AB25" s="505"/>
      <c r="AC25" s="496"/>
      <c r="AD25" s="506"/>
      <c r="AE25" s="473"/>
      <c r="AF25" s="32"/>
      <c r="AG25" s="32"/>
      <c r="AH25" s="32"/>
      <c r="AI25" s="33"/>
      <c r="AJ25" s="30"/>
      <c r="AK25" s="34"/>
      <c r="AL25" s="31"/>
      <c r="AM25" s="24"/>
      <c r="AN25" s="78"/>
    </row>
    <row r="26" spans="1:40" s="79" customFormat="1" ht="19.5" customHeight="1">
      <c r="A26" s="433" t="s">
        <v>101</v>
      </c>
      <c r="B26" s="106" t="s">
        <v>15</v>
      </c>
      <c r="C26" s="463" t="s">
        <v>197</v>
      </c>
      <c r="D26" s="895">
        <v>5</v>
      </c>
      <c r="E26" s="486">
        <v>4.6</v>
      </c>
      <c r="F26" s="484" t="s">
        <v>0</v>
      </c>
      <c r="G26" s="223" t="s">
        <v>0</v>
      </c>
      <c r="H26" s="485">
        <f>I26+J26</f>
        <v>181</v>
      </c>
      <c r="I26" s="544">
        <v>60</v>
      </c>
      <c r="J26" s="485">
        <v>121</v>
      </c>
      <c r="K26" s="486"/>
      <c r="L26" s="486">
        <v>121</v>
      </c>
      <c r="M26" s="487"/>
      <c r="N26" s="500"/>
      <c r="O26" s="499"/>
      <c r="P26" s="499"/>
      <c r="Q26" s="488"/>
      <c r="R26" s="488"/>
      <c r="S26" s="501"/>
      <c r="T26" s="502">
        <v>30</v>
      </c>
      <c r="U26" s="503">
        <v>30</v>
      </c>
      <c r="V26" s="503"/>
      <c r="W26" s="803">
        <v>42</v>
      </c>
      <c r="X26" s="499">
        <v>42</v>
      </c>
      <c r="Y26" s="504"/>
      <c r="Z26" s="495">
        <v>27</v>
      </c>
      <c r="AA26" s="505">
        <v>27</v>
      </c>
      <c r="AB26" s="505"/>
      <c r="AC26" s="496">
        <v>22</v>
      </c>
      <c r="AD26" s="506">
        <v>22</v>
      </c>
      <c r="AE26" s="473"/>
      <c r="AF26" s="32"/>
      <c r="AG26" s="32"/>
      <c r="AH26" s="32"/>
      <c r="AI26" s="33"/>
      <c r="AJ26" s="30"/>
      <c r="AK26" s="35"/>
      <c r="AL26" s="31"/>
      <c r="AM26" s="24"/>
      <c r="AN26" s="78"/>
    </row>
    <row r="27" spans="1:40" s="79" customFormat="1" ht="20.25" customHeight="1" thickBot="1">
      <c r="A27" s="747" t="s">
        <v>102</v>
      </c>
      <c r="B27" s="748" t="s">
        <v>17</v>
      </c>
      <c r="C27" s="749" t="s">
        <v>198</v>
      </c>
      <c r="D27" s="894">
        <v>4.5</v>
      </c>
      <c r="E27" s="815">
        <v>6</v>
      </c>
      <c r="F27" s="750"/>
      <c r="G27" s="751">
        <v>0</v>
      </c>
      <c r="H27" s="609">
        <f>I27+J27</f>
        <v>242</v>
      </c>
      <c r="I27" s="804">
        <v>121</v>
      </c>
      <c r="J27" s="609">
        <v>121</v>
      </c>
      <c r="K27" s="805">
        <v>121</v>
      </c>
      <c r="L27" s="866"/>
      <c r="M27" s="867">
        <v>0</v>
      </c>
      <c r="N27" s="868"/>
      <c r="O27" s="869"/>
      <c r="P27" s="869"/>
      <c r="Q27" s="806"/>
      <c r="R27" s="806"/>
      <c r="S27" s="807"/>
      <c r="T27" s="808">
        <v>30</v>
      </c>
      <c r="U27" s="809"/>
      <c r="V27" s="809"/>
      <c r="W27" s="810">
        <v>42</v>
      </c>
      <c r="X27" s="810"/>
      <c r="Y27" s="539"/>
      <c r="Z27" s="811">
        <v>27</v>
      </c>
      <c r="AA27" s="812"/>
      <c r="AB27" s="812"/>
      <c r="AC27" s="813">
        <v>22</v>
      </c>
      <c r="AD27" s="814"/>
      <c r="AE27" s="752"/>
      <c r="AF27" s="32"/>
      <c r="AG27" s="32"/>
      <c r="AH27" s="32"/>
      <c r="AI27" s="33"/>
      <c r="AJ27" s="30"/>
      <c r="AK27" s="35"/>
      <c r="AL27" s="31"/>
      <c r="AM27" s="24"/>
      <c r="AN27" s="78"/>
    </row>
    <row r="28" spans="1:40" s="83" customFormat="1" ht="30.75" customHeight="1" thickBot="1">
      <c r="A28" s="765" t="s">
        <v>24</v>
      </c>
      <c r="B28" s="766" t="s">
        <v>103</v>
      </c>
      <c r="C28" s="767" t="s">
        <v>199</v>
      </c>
      <c r="D28" s="768">
        <v>1</v>
      </c>
      <c r="E28" s="769">
        <v>1</v>
      </c>
      <c r="F28" s="770">
        <v>1</v>
      </c>
      <c r="G28" s="771"/>
      <c r="H28" s="772">
        <f>SUM(H29:H30)</f>
        <v>174</v>
      </c>
      <c r="I28" s="772">
        <f aca="true" t="shared" si="4" ref="I28:AE28">SUM(I29:I30)</f>
        <v>58</v>
      </c>
      <c r="J28" s="772">
        <f t="shared" si="4"/>
        <v>116</v>
      </c>
      <c r="K28" s="775">
        <f t="shared" si="4"/>
        <v>48</v>
      </c>
      <c r="L28" s="774">
        <f t="shared" si="4"/>
        <v>68</v>
      </c>
      <c r="M28" s="772">
        <f t="shared" si="4"/>
        <v>0</v>
      </c>
      <c r="N28" s="776">
        <f t="shared" si="4"/>
        <v>0</v>
      </c>
      <c r="O28" s="772">
        <f t="shared" si="4"/>
        <v>0</v>
      </c>
      <c r="P28" s="772">
        <f t="shared" si="4"/>
        <v>0</v>
      </c>
      <c r="Q28" s="772">
        <f t="shared" si="4"/>
        <v>0</v>
      </c>
      <c r="R28" s="777">
        <f t="shared" si="4"/>
        <v>0</v>
      </c>
      <c r="S28" s="778">
        <f t="shared" si="4"/>
        <v>0</v>
      </c>
      <c r="T28" s="774">
        <f t="shared" si="4"/>
        <v>40</v>
      </c>
      <c r="U28" s="772">
        <f t="shared" si="4"/>
        <v>20</v>
      </c>
      <c r="V28" s="772">
        <f t="shared" si="4"/>
        <v>0</v>
      </c>
      <c r="W28" s="772">
        <f t="shared" si="4"/>
        <v>0</v>
      </c>
      <c r="X28" s="772">
        <f t="shared" si="4"/>
        <v>0</v>
      </c>
      <c r="Y28" s="772">
        <f t="shared" si="4"/>
        <v>0</v>
      </c>
      <c r="Z28" s="772">
        <f t="shared" si="4"/>
        <v>38</v>
      </c>
      <c r="AA28" s="772">
        <f t="shared" si="4"/>
        <v>24</v>
      </c>
      <c r="AB28" s="772">
        <f t="shared" si="4"/>
        <v>0</v>
      </c>
      <c r="AC28" s="772">
        <f t="shared" si="4"/>
        <v>38</v>
      </c>
      <c r="AD28" s="772">
        <f t="shared" si="4"/>
        <v>24</v>
      </c>
      <c r="AE28" s="773">
        <f t="shared" si="4"/>
        <v>0</v>
      </c>
      <c r="AF28" s="91"/>
      <c r="AG28" s="91"/>
      <c r="AH28" s="91"/>
      <c r="AI28" s="97"/>
      <c r="AJ28" s="98"/>
      <c r="AK28" s="92"/>
      <c r="AL28" s="88"/>
      <c r="AM28" s="82"/>
      <c r="AN28" s="99"/>
    </row>
    <row r="29" spans="1:40" s="79" customFormat="1" ht="24.75" customHeight="1">
      <c r="A29" s="753" t="s">
        <v>25</v>
      </c>
      <c r="B29" s="205" t="s">
        <v>18</v>
      </c>
      <c r="C29" s="736" t="s">
        <v>62</v>
      </c>
      <c r="D29" s="754" t="s">
        <v>0</v>
      </c>
      <c r="E29" s="491"/>
      <c r="F29" s="755">
        <v>3</v>
      </c>
      <c r="G29" s="756" t="s">
        <v>0</v>
      </c>
      <c r="H29" s="638">
        <f>I29+J29</f>
        <v>60</v>
      </c>
      <c r="I29" s="757">
        <v>20</v>
      </c>
      <c r="J29" s="638">
        <f>K29+L29+M29</f>
        <v>40</v>
      </c>
      <c r="K29" s="640">
        <v>20</v>
      </c>
      <c r="L29" s="758">
        <v>20</v>
      </c>
      <c r="M29" s="508">
        <v>0</v>
      </c>
      <c r="N29" s="760"/>
      <c r="O29" s="761"/>
      <c r="P29" s="761"/>
      <c r="Q29" s="762"/>
      <c r="R29" s="762"/>
      <c r="S29" s="763"/>
      <c r="T29" s="823">
        <v>40</v>
      </c>
      <c r="U29" s="507">
        <v>20</v>
      </c>
      <c r="V29" s="759"/>
      <c r="W29" s="761"/>
      <c r="X29" s="761"/>
      <c r="Y29" s="764"/>
      <c r="Z29" s="754"/>
      <c r="AA29" s="490"/>
      <c r="AB29" s="490"/>
      <c r="AC29" s="491"/>
      <c r="AD29" s="492"/>
      <c r="AE29" s="755"/>
      <c r="AF29" s="32"/>
      <c r="AG29" s="32"/>
      <c r="AH29" s="32"/>
      <c r="AI29" s="33"/>
      <c r="AJ29" s="30"/>
      <c r="AK29" s="35"/>
      <c r="AL29" s="31"/>
      <c r="AM29" s="24"/>
      <c r="AN29" s="78"/>
    </row>
    <row r="30" spans="1:40" s="79" customFormat="1" ht="33.75" customHeight="1" thickBot="1">
      <c r="A30" s="102" t="s">
        <v>26</v>
      </c>
      <c r="B30" s="106" t="s">
        <v>129</v>
      </c>
      <c r="C30" s="463" t="s">
        <v>167</v>
      </c>
      <c r="D30" s="857">
        <v>5</v>
      </c>
      <c r="E30" s="858">
        <v>6</v>
      </c>
      <c r="F30" s="752"/>
      <c r="G30" s="493"/>
      <c r="H30" s="485">
        <f>I30+J30</f>
        <v>114</v>
      </c>
      <c r="I30" s="488">
        <v>38</v>
      </c>
      <c r="J30" s="485">
        <f>K30+L30+M30</f>
        <v>76</v>
      </c>
      <c r="K30" s="486">
        <v>28</v>
      </c>
      <c r="L30" s="487">
        <v>48</v>
      </c>
      <c r="M30" s="489"/>
      <c r="N30" s="479"/>
      <c r="O30" s="480"/>
      <c r="P30" s="480"/>
      <c r="Q30" s="481"/>
      <c r="R30" s="481"/>
      <c r="S30" s="482"/>
      <c r="T30" s="471"/>
      <c r="U30" s="469"/>
      <c r="V30" s="469"/>
      <c r="W30" s="480"/>
      <c r="X30" s="480"/>
      <c r="Y30" s="483"/>
      <c r="Z30" s="495">
        <v>38</v>
      </c>
      <c r="AA30" s="505">
        <v>24</v>
      </c>
      <c r="AB30" s="472"/>
      <c r="AC30" s="496">
        <v>38</v>
      </c>
      <c r="AD30" s="506">
        <v>24</v>
      </c>
      <c r="AE30" s="473"/>
      <c r="AF30" s="32"/>
      <c r="AG30" s="32"/>
      <c r="AH30" s="32"/>
      <c r="AI30" s="33"/>
      <c r="AJ30" s="30"/>
      <c r="AK30" s="35"/>
      <c r="AL30" s="31"/>
      <c r="AM30" s="24"/>
      <c r="AN30" s="78"/>
    </row>
    <row r="31" spans="1:33" s="90" customFormat="1" ht="29.25" customHeight="1" thickBot="1">
      <c r="A31" s="103" t="s">
        <v>27</v>
      </c>
      <c r="B31" s="434" t="s">
        <v>28</v>
      </c>
      <c r="C31" s="719" t="s">
        <v>203</v>
      </c>
      <c r="D31" s="862">
        <v>5</v>
      </c>
      <c r="E31" s="863">
        <v>7</v>
      </c>
      <c r="F31" s="864">
        <v>8</v>
      </c>
      <c r="G31" s="720"/>
      <c r="H31" s="721">
        <f>SUM(H32+H43)</f>
        <v>2475</v>
      </c>
      <c r="I31" s="721">
        <f aca="true" t="shared" si="5" ref="I31:AE31">SUM(I32+I43)</f>
        <v>825</v>
      </c>
      <c r="J31" s="721">
        <f t="shared" si="5"/>
        <v>2010</v>
      </c>
      <c r="K31" s="721">
        <f t="shared" si="5"/>
        <v>1006</v>
      </c>
      <c r="L31" s="721">
        <f t="shared" si="5"/>
        <v>584</v>
      </c>
      <c r="M31" s="721">
        <f t="shared" si="5"/>
        <v>60</v>
      </c>
      <c r="N31" s="721">
        <f t="shared" si="5"/>
        <v>0</v>
      </c>
      <c r="O31" s="721">
        <f t="shared" si="5"/>
        <v>0</v>
      </c>
      <c r="P31" s="721">
        <f t="shared" si="5"/>
        <v>0</v>
      </c>
      <c r="Q31" s="721">
        <f t="shared" si="5"/>
        <v>0</v>
      </c>
      <c r="R31" s="721">
        <f t="shared" si="5"/>
        <v>0</v>
      </c>
      <c r="S31" s="721">
        <f t="shared" si="5"/>
        <v>0</v>
      </c>
      <c r="T31" s="721">
        <f t="shared" si="5"/>
        <v>342</v>
      </c>
      <c r="U31" s="721">
        <f t="shared" si="5"/>
        <v>104</v>
      </c>
      <c r="V31" s="721">
        <f t="shared" si="5"/>
        <v>0</v>
      </c>
      <c r="W31" s="721">
        <f t="shared" si="5"/>
        <v>618</v>
      </c>
      <c r="X31" s="721">
        <f t="shared" si="5"/>
        <v>344</v>
      </c>
      <c r="Y31" s="721">
        <f t="shared" si="5"/>
        <v>20</v>
      </c>
      <c r="Z31" s="721">
        <f t="shared" si="5"/>
        <v>448</v>
      </c>
      <c r="AA31" s="721">
        <f t="shared" si="5"/>
        <v>270</v>
      </c>
      <c r="AB31" s="721">
        <f t="shared" si="5"/>
        <v>40</v>
      </c>
      <c r="AC31" s="721">
        <f t="shared" si="5"/>
        <v>242</v>
      </c>
      <c r="AD31" s="721">
        <f t="shared" si="5"/>
        <v>236</v>
      </c>
      <c r="AE31" s="721">
        <f t="shared" si="5"/>
        <v>0</v>
      </c>
      <c r="AF31" s="91"/>
      <c r="AG31" s="91"/>
    </row>
    <row r="32" spans="1:40" s="96" customFormat="1" ht="32.25" customHeight="1">
      <c r="A32" s="104" t="s">
        <v>29</v>
      </c>
      <c r="B32" s="124" t="s">
        <v>30</v>
      </c>
      <c r="C32" s="711" t="s">
        <v>201</v>
      </c>
      <c r="D32" s="859">
        <v>1</v>
      </c>
      <c r="E32" s="860">
        <v>4</v>
      </c>
      <c r="F32" s="861">
        <v>4</v>
      </c>
      <c r="G32" s="713"/>
      <c r="H32" s="712">
        <f>SUM(H33:H42)</f>
        <v>1005</v>
      </c>
      <c r="I32" s="712">
        <f aca="true" t="shared" si="6" ref="I32:AE32">SUM(I33:I42)</f>
        <v>335</v>
      </c>
      <c r="J32" s="712">
        <f t="shared" si="6"/>
        <v>670</v>
      </c>
      <c r="K32" s="712">
        <f t="shared" si="6"/>
        <v>394</v>
      </c>
      <c r="L32" s="712">
        <f t="shared" si="6"/>
        <v>256</v>
      </c>
      <c r="M32" s="712">
        <f t="shared" si="6"/>
        <v>20</v>
      </c>
      <c r="N32" s="712">
        <f t="shared" si="6"/>
        <v>0</v>
      </c>
      <c r="O32" s="712">
        <f t="shared" si="6"/>
        <v>0</v>
      </c>
      <c r="P32" s="712">
        <f t="shared" si="6"/>
        <v>0</v>
      </c>
      <c r="Q32" s="712">
        <f t="shared" si="6"/>
        <v>0</v>
      </c>
      <c r="R32" s="712">
        <f t="shared" si="6"/>
        <v>0</v>
      </c>
      <c r="S32" s="712">
        <f t="shared" si="6"/>
        <v>0</v>
      </c>
      <c r="T32" s="712">
        <f t="shared" si="6"/>
        <v>172</v>
      </c>
      <c r="U32" s="712">
        <f t="shared" si="6"/>
        <v>40</v>
      </c>
      <c r="V32" s="712">
        <f t="shared" si="6"/>
        <v>0</v>
      </c>
      <c r="W32" s="712">
        <f t="shared" si="6"/>
        <v>322</v>
      </c>
      <c r="X32" s="712">
        <f t="shared" si="6"/>
        <v>130</v>
      </c>
      <c r="Y32" s="712">
        <f t="shared" si="6"/>
        <v>20</v>
      </c>
      <c r="Z32" s="712">
        <f t="shared" si="6"/>
        <v>176</v>
      </c>
      <c r="AA32" s="712">
        <f t="shared" si="6"/>
        <v>86</v>
      </c>
      <c r="AB32" s="712">
        <f t="shared" si="6"/>
        <v>0</v>
      </c>
      <c r="AC32" s="712">
        <f t="shared" si="6"/>
        <v>0</v>
      </c>
      <c r="AD32" s="712">
        <f t="shared" si="6"/>
        <v>0</v>
      </c>
      <c r="AE32" s="712">
        <f t="shared" si="6"/>
        <v>0</v>
      </c>
      <c r="AF32" s="91"/>
      <c r="AG32" s="91"/>
      <c r="AH32" s="91"/>
      <c r="AI32" s="92"/>
      <c r="AJ32" s="84"/>
      <c r="AK32" s="92"/>
      <c r="AL32" s="93"/>
      <c r="AM32" s="94"/>
      <c r="AN32" s="95"/>
    </row>
    <row r="33" spans="1:40" s="27" customFormat="1" ht="32.25" customHeight="1">
      <c r="A33" s="436" t="s">
        <v>31</v>
      </c>
      <c r="B33" s="435" t="s">
        <v>104</v>
      </c>
      <c r="C33" s="494" t="s">
        <v>194</v>
      </c>
      <c r="D33" s="495"/>
      <c r="E33" s="496"/>
      <c r="F33" s="473"/>
      <c r="G33" s="493"/>
      <c r="H33" s="497">
        <f aca="true" t="shared" si="7" ref="H33:H42">I33+J33</f>
        <v>165</v>
      </c>
      <c r="I33" s="488">
        <v>55</v>
      </c>
      <c r="J33" s="498">
        <v>110</v>
      </c>
      <c r="K33" s="499">
        <v>60</v>
      </c>
      <c r="L33" s="499">
        <v>30</v>
      </c>
      <c r="M33" s="489">
        <v>20</v>
      </c>
      <c r="N33" s="500"/>
      <c r="O33" s="499"/>
      <c r="P33" s="499"/>
      <c r="Q33" s="488"/>
      <c r="R33" s="488"/>
      <c r="S33" s="501"/>
      <c r="T33" s="502">
        <v>26</v>
      </c>
      <c r="U33" s="503"/>
      <c r="V33" s="503"/>
      <c r="W33" s="486">
        <v>84</v>
      </c>
      <c r="X33" s="499">
        <v>30</v>
      </c>
      <c r="Y33" s="504">
        <v>20</v>
      </c>
      <c r="Z33" s="495" t="s">
        <v>0</v>
      </c>
      <c r="AA33" s="505"/>
      <c r="AB33" s="505"/>
      <c r="AC33" s="496" t="s">
        <v>0</v>
      </c>
      <c r="AD33" s="506"/>
      <c r="AE33" s="473"/>
      <c r="AF33" s="32"/>
      <c r="AG33" s="32"/>
      <c r="AH33" s="32"/>
      <c r="AI33" s="33"/>
      <c r="AJ33" s="30"/>
      <c r="AK33" s="35"/>
      <c r="AL33" s="31"/>
      <c r="AM33" s="25"/>
      <c r="AN33" s="26"/>
    </row>
    <row r="34" spans="1:40" s="27" customFormat="1" ht="33" customHeight="1">
      <c r="A34" s="436" t="s">
        <v>32</v>
      </c>
      <c r="B34" s="435" t="s">
        <v>130</v>
      </c>
      <c r="C34" s="463" t="s">
        <v>61</v>
      </c>
      <c r="D34" s="495"/>
      <c r="E34" s="496">
        <v>4</v>
      </c>
      <c r="F34" s="473"/>
      <c r="G34" s="493"/>
      <c r="H34" s="497">
        <f t="shared" si="7"/>
        <v>93</v>
      </c>
      <c r="I34" s="488">
        <v>31</v>
      </c>
      <c r="J34" s="485">
        <f aca="true" t="shared" si="8" ref="J34:J41">K34+L34+M34</f>
        <v>62</v>
      </c>
      <c r="K34" s="499">
        <v>32</v>
      </c>
      <c r="L34" s="499">
        <v>30</v>
      </c>
      <c r="M34" s="489"/>
      <c r="N34" s="500"/>
      <c r="O34" s="499"/>
      <c r="P34" s="499"/>
      <c r="Q34" s="488"/>
      <c r="R34" s="488"/>
      <c r="S34" s="501"/>
      <c r="T34" s="502"/>
      <c r="U34" s="503"/>
      <c r="V34" s="503"/>
      <c r="W34" s="499">
        <v>62</v>
      </c>
      <c r="X34" s="499">
        <v>30</v>
      </c>
      <c r="Y34" s="504"/>
      <c r="Z34" s="233"/>
      <c r="AA34" s="240"/>
      <c r="AB34" s="240"/>
      <c r="AC34" s="234"/>
      <c r="AD34" s="241"/>
      <c r="AE34" s="227"/>
      <c r="AF34" s="32"/>
      <c r="AG34" s="32"/>
      <c r="AH34" s="32"/>
      <c r="AI34" s="33"/>
      <c r="AJ34" s="30"/>
      <c r="AK34" s="35"/>
      <c r="AL34" s="31"/>
      <c r="AM34" s="25"/>
      <c r="AN34" s="26"/>
    </row>
    <row r="35" spans="1:40" s="38" customFormat="1" ht="30.75" customHeight="1">
      <c r="A35" s="436" t="s">
        <v>33</v>
      </c>
      <c r="B35" s="435" t="s">
        <v>131</v>
      </c>
      <c r="C35" s="463" t="s">
        <v>62</v>
      </c>
      <c r="D35" s="495"/>
      <c r="E35" s="496"/>
      <c r="F35" s="510">
        <v>4</v>
      </c>
      <c r="G35" s="493"/>
      <c r="H35" s="497">
        <f t="shared" si="7"/>
        <v>108</v>
      </c>
      <c r="I35" s="488">
        <v>36</v>
      </c>
      <c r="J35" s="485">
        <f t="shared" si="8"/>
        <v>72</v>
      </c>
      <c r="K35" s="496">
        <v>42</v>
      </c>
      <c r="L35" s="496">
        <v>30</v>
      </c>
      <c r="M35" s="489"/>
      <c r="N35" s="495"/>
      <c r="O35" s="496"/>
      <c r="P35" s="496"/>
      <c r="Q35" s="488"/>
      <c r="R35" s="488"/>
      <c r="S35" s="501"/>
      <c r="T35" s="502"/>
      <c r="U35" s="503"/>
      <c r="V35" s="503"/>
      <c r="W35" s="496">
        <v>72</v>
      </c>
      <c r="X35" s="496">
        <v>30</v>
      </c>
      <c r="Y35" s="505"/>
      <c r="Z35" s="233"/>
      <c r="AA35" s="240"/>
      <c r="AB35" s="240"/>
      <c r="AC35" s="234"/>
      <c r="AD35" s="241"/>
      <c r="AE35" s="227"/>
      <c r="AF35" s="32"/>
      <c r="AG35" s="32"/>
      <c r="AH35" s="32"/>
      <c r="AI35" s="33"/>
      <c r="AJ35" s="30"/>
      <c r="AK35" s="35"/>
      <c r="AL35" s="31"/>
      <c r="AM35" s="36"/>
      <c r="AN35" s="37"/>
    </row>
    <row r="36" spans="1:40" s="38" customFormat="1" ht="39" customHeight="1">
      <c r="A36" s="436" t="s">
        <v>34</v>
      </c>
      <c r="B36" s="435" t="s">
        <v>69</v>
      </c>
      <c r="C36" s="463" t="s">
        <v>62</v>
      </c>
      <c r="D36" s="495"/>
      <c r="E36" s="496"/>
      <c r="F36" s="510">
        <v>4</v>
      </c>
      <c r="G36" s="493"/>
      <c r="H36" s="497">
        <f t="shared" si="7"/>
        <v>60</v>
      </c>
      <c r="I36" s="496">
        <v>20</v>
      </c>
      <c r="J36" s="485">
        <f t="shared" si="8"/>
        <v>40</v>
      </c>
      <c r="K36" s="496">
        <v>20</v>
      </c>
      <c r="L36" s="496">
        <v>20</v>
      </c>
      <c r="M36" s="489"/>
      <c r="N36" s="495"/>
      <c r="O36" s="496"/>
      <c r="P36" s="496"/>
      <c r="Q36" s="503"/>
      <c r="R36" s="503"/>
      <c r="S36" s="511"/>
      <c r="T36" s="493">
        <v>40</v>
      </c>
      <c r="U36" s="496">
        <v>20</v>
      </c>
      <c r="V36" s="496"/>
      <c r="W36" s="496"/>
      <c r="X36" s="496"/>
      <c r="Y36" s="505"/>
      <c r="Z36" s="244"/>
      <c r="AA36" s="232"/>
      <c r="AB36" s="232"/>
      <c r="AC36" s="231"/>
      <c r="AD36" s="241"/>
      <c r="AE36" s="227"/>
      <c r="AF36" s="32"/>
      <c r="AG36" s="32"/>
      <c r="AH36" s="32"/>
      <c r="AI36" s="33"/>
      <c r="AJ36" s="30"/>
      <c r="AK36" s="35"/>
      <c r="AL36" s="31"/>
      <c r="AM36" s="36"/>
      <c r="AN36" s="37"/>
    </row>
    <row r="37" spans="1:40" ht="33" customHeight="1">
      <c r="A37" s="436" t="s">
        <v>35</v>
      </c>
      <c r="B37" s="438" t="s">
        <v>68</v>
      </c>
      <c r="C37" s="463" t="s">
        <v>61</v>
      </c>
      <c r="D37" s="512"/>
      <c r="E37" s="513">
        <v>4</v>
      </c>
      <c r="F37" s="514" t="s">
        <v>0</v>
      </c>
      <c r="G37" s="515"/>
      <c r="H37" s="497">
        <f t="shared" si="7"/>
        <v>72</v>
      </c>
      <c r="I37" s="516">
        <v>24</v>
      </c>
      <c r="J37" s="485">
        <f t="shared" si="8"/>
        <v>48</v>
      </c>
      <c r="K37" s="513">
        <v>38</v>
      </c>
      <c r="L37" s="513">
        <v>10</v>
      </c>
      <c r="M37" s="517"/>
      <c r="N37" s="520"/>
      <c r="O37" s="521"/>
      <c r="P37" s="521"/>
      <c r="Q37" s="521"/>
      <c r="R37" s="521"/>
      <c r="S37" s="522"/>
      <c r="T37" s="515">
        <v>48</v>
      </c>
      <c r="U37" s="513">
        <v>10</v>
      </c>
      <c r="V37" s="513"/>
      <c r="W37" s="518"/>
      <c r="X37" s="518"/>
      <c r="Y37" s="519"/>
      <c r="Z37" s="523"/>
      <c r="AA37" s="524"/>
      <c r="AB37" s="524"/>
      <c r="AC37" s="513"/>
      <c r="AD37" s="39"/>
      <c r="AE37" s="514"/>
      <c r="AF37" s="40"/>
      <c r="AG37" s="40"/>
      <c r="AH37" s="40"/>
      <c r="AI37" s="41"/>
      <c r="AJ37" s="30"/>
      <c r="AK37" s="35"/>
      <c r="AL37" s="31"/>
      <c r="AM37" s="42"/>
      <c r="AN37" s="7"/>
    </row>
    <row r="38" spans="1:40" ht="23.25" customHeight="1">
      <c r="A38" s="436" t="s">
        <v>36</v>
      </c>
      <c r="B38" s="438" t="s">
        <v>132</v>
      </c>
      <c r="C38" s="463" t="s">
        <v>169</v>
      </c>
      <c r="D38" s="526">
        <v>5</v>
      </c>
      <c r="E38" s="513"/>
      <c r="F38" s="531"/>
      <c r="G38" s="515"/>
      <c r="H38" s="497">
        <f t="shared" si="7"/>
        <v>54</v>
      </c>
      <c r="I38" s="516">
        <v>18</v>
      </c>
      <c r="J38" s="485">
        <f t="shared" si="8"/>
        <v>36</v>
      </c>
      <c r="K38" s="513">
        <v>20</v>
      </c>
      <c r="L38" s="513">
        <v>16</v>
      </c>
      <c r="M38" s="519"/>
      <c r="N38" s="249"/>
      <c r="O38" s="250"/>
      <c r="P38" s="250"/>
      <c r="Q38" s="250"/>
      <c r="R38" s="250"/>
      <c r="S38" s="251"/>
      <c r="T38" s="247"/>
      <c r="U38" s="245"/>
      <c r="V38" s="245"/>
      <c r="W38" s="245" t="s">
        <v>0</v>
      </c>
      <c r="X38" s="245"/>
      <c r="Y38" s="253"/>
      <c r="Z38" s="523">
        <v>36</v>
      </c>
      <c r="AA38" s="524">
        <v>16</v>
      </c>
      <c r="AB38" s="524"/>
      <c r="AC38" s="513"/>
      <c r="AD38" s="39"/>
      <c r="AE38" s="530"/>
      <c r="AF38" s="40"/>
      <c r="AG38" s="40"/>
      <c r="AH38" s="40"/>
      <c r="AI38" s="41"/>
      <c r="AJ38" s="30"/>
      <c r="AK38" s="35"/>
      <c r="AL38" s="31"/>
      <c r="AM38" s="42"/>
      <c r="AN38" s="7"/>
    </row>
    <row r="39" spans="1:40" ht="23.25" customHeight="1">
      <c r="A39" s="436" t="s">
        <v>37</v>
      </c>
      <c r="B39" s="438" t="s">
        <v>67</v>
      </c>
      <c r="C39" s="494" t="s">
        <v>62</v>
      </c>
      <c r="D39" s="526" t="s">
        <v>0</v>
      </c>
      <c r="E39" s="513" t="s">
        <v>0</v>
      </c>
      <c r="F39" s="542">
        <v>5</v>
      </c>
      <c r="G39" s="515"/>
      <c r="H39" s="497">
        <f t="shared" si="7"/>
        <v>210</v>
      </c>
      <c r="I39" s="516">
        <v>70</v>
      </c>
      <c r="J39" s="485">
        <v>140</v>
      </c>
      <c r="K39" s="513">
        <v>70</v>
      </c>
      <c r="L39" s="513">
        <v>70</v>
      </c>
      <c r="M39" s="519"/>
      <c r="N39" s="543"/>
      <c r="O39" s="503"/>
      <c r="P39" s="503"/>
      <c r="Q39" s="544"/>
      <c r="R39" s="503"/>
      <c r="S39" s="511"/>
      <c r="T39" s="515"/>
      <c r="U39" s="513"/>
      <c r="V39" s="513"/>
      <c r="W39" s="513"/>
      <c r="X39" s="513"/>
      <c r="Y39" s="524"/>
      <c r="Z39" s="523">
        <v>140</v>
      </c>
      <c r="AA39" s="524">
        <v>70</v>
      </c>
      <c r="AB39" s="524"/>
      <c r="AC39" s="513"/>
      <c r="AD39" s="39"/>
      <c r="AE39" s="530"/>
      <c r="AF39" s="40"/>
      <c r="AG39" s="40"/>
      <c r="AH39" s="40"/>
      <c r="AI39" s="41"/>
      <c r="AJ39" s="30"/>
      <c r="AK39" s="35"/>
      <c r="AL39" s="31"/>
      <c r="AM39" s="42"/>
      <c r="AN39" s="7"/>
    </row>
    <row r="40" spans="1:41" ht="30.75" customHeight="1">
      <c r="A40" s="436" t="s">
        <v>38</v>
      </c>
      <c r="B40" s="435" t="s">
        <v>76</v>
      </c>
      <c r="C40" s="525" t="s">
        <v>61</v>
      </c>
      <c r="D40" s="526" t="s">
        <v>0</v>
      </c>
      <c r="E40" s="527">
        <v>3</v>
      </c>
      <c r="F40" s="528"/>
      <c r="G40" s="515"/>
      <c r="H40" s="497">
        <f t="shared" si="7"/>
        <v>54</v>
      </c>
      <c r="I40" s="516">
        <v>18</v>
      </c>
      <c r="J40" s="485">
        <f t="shared" si="8"/>
        <v>36</v>
      </c>
      <c r="K40" s="513">
        <v>16</v>
      </c>
      <c r="L40" s="513">
        <v>20</v>
      </c>
      <c r="M40" s="529"/>
      <c r="N40" s="237"/>
      <c r="O40" s="236"/>
      <c r="P40" s="236"/>
      <c r="Q40" s="230"/>
      <c r="R40" s="230"/>
      <c r="S40" s="238"/>
      <c r="T40" s="515"/>
      <c r="U40" s="513"/>
      <c r="V40" s="513"/>
      <c r="W40" s="527">
        <v>36</v>
      </c>
      <c r="X40" s="513">
        <v>20</v>
      </c>
      <c r="Y40" s="524"/>
      <c r="Z40" s="523"/>
      <c r="AA40" s="524"/>
      <c r="AB40" s="524"/>
      <c r="AC40" s="527"/>
      <c r="AD40" s="39"/>
      <c r="AE40" s="530"/>
      <c r="AF40" s="40"/>
      <c r="AG40" s="40"/>
      <c r="AH40" s="40"/>
      <c r="AI40" s="41"/>
      <c r="AJ40" s="30"/>
      <c r="AK40" s="41"/>
      <c r="AL40" s="31"/>
      <c r="AM40" s="42"/>
      <c r="AN40" s="7"/>
      <c r="AO40" s="43"/>
    </row>
    <row r="41" spans="1:40" ht="28.5" customHeight="1">
      <c r="A41" s="436" t="s">
        <v>39</v>
      </c>
      <c r="B41" s="435" t="s">
        <v>40</v>
      </c>
      <c r="C41" s="463" t="s">
        <v>61</v>
      </c>
      <c r="D41" s="523" t="s">
        <v>0</v>
      </c>
      <c r="E41" s="513">
        <v>4</v>
      </c>
      <c r="F41" s="531"/>
      <c r="G41" s="515"/>
      <c r="H41" s="485">
        <f t="shared" si="7"/>
        <v>102</v>
      </c>
      <c r="I41" s="516">
        <v>34</v>
      </c>
      <c r="J41" s="485">
        <f t="shared" si="8"/>
        <v>68</v>
      </c>
      <c r="K41" s="513">
        <v>48</v>
      </c>
      <c r="L41" s="513">
        <v>20</v>
      </c>
      <c r="M41" s="524"/>
      <c r="N41" s="500"/>
      <c r="O41" s="499"/>
      <c r="P41" s="499"/>
      <c r="Q41" s="488"/>
      <c r="R41" s="488"/>
      <c r="S41" s="501"/>
      <c r="T41" s="515"/>
      <c r="U41" s="513"/>
      <c r="V41" s="513"/>
      <c r="W41" s="513">
        <v>68</v>
      </c>
      <c r="X41" s="513">
        <v>20</v>
      </c>
      <c r="Y41" s="524"/>
      <c r="Z41" s="252"/>
      <c r="AA41" s="253"/>
      <c r="AB41" s="253"/>
      <c r="AC41" s="256"/>
      <c r="AD41" s="257"/>
      <c r="AE41" s="255"/>
      <c r="AF41" s="40"/>
      <c r="AG41" s="40"/>
      <c r="AH41" s="40"/>
      <c r="AI41" s="41"/>
      <c r="AJ41" s="30"/>
      <c r="AK41" s="35"/>
      <c r="AL41" s="31"/>
      <c r="AM41" s="42"/>
      <c r="AN41" s="7"/>
    </row>
    <row r="42" spans="1:40" ht="28.5" customHeight="1">
      <c r="A42" s="437" t="s">
        <v>41</v>
      </c>
      <c r="B42" s="435" t="s">
        <v>133</v>
      </c>
      <c r="C42" s="463" t="s">
        <v>62</v>
      </c>
      <c r="D42" s="532" t="s">
        <v>0</v>
      </c>
      <c r="E42" s="533"/>
      <c r="F42" s="534" t="s">
        <v>168</v>
      </c>
      <c r="G42" s="532"/>
      <c r="H42" s="535">
        <f t="shared" si="7"/>
        <v>87</v>
      </c>
      <c r="I42" s="536">
        <v>29</v>
      </c>
      <c r="J42" s="535">
        <v>58</v>
      </c>
      <c r="K42" s="533">
        <v>48</v>
      </c>
      <c r="L42" s="533">
        <v>10</v>
      </c>
      <c r="M42" s="533"/>
      <c r="N42" s="538"/>
      <c r="O42" s="539"/>
      <c r="P42" s="539"/>
      <c r="Q42" s="540"/>
      <c r="R42" s="540"/>
      <c r="S42" s="541"/>
      <c r="T42" s="532">
        <v>58</v>
      </c>
      <c r="U42" s="533">
        <v>10</v>
      </c>
      <c r="V42" s="533"/>
      <c r="W42" s="533"/>
      <c r="X42" s="533"/>
      <c r="Y42" s="533"/>
      <c r="Z42" s="537"/>
      <c r="AA42" s="533"/>
      <c r="AB42" s="533"/>
      <c r="AC42" s="259"/>
      <c r="AD42" s="259"/>
      <c r="AE42" s="260"/>
      <c r="AF42" s="40"/>
      <c r="AG42" s="40"/>
      <c r="AH42" s="40"/>
      <c r="AI42" s="41"/>
      <c r="AJ42" s="30"/>
      <c r="AK42" s="35"/>
      <c r="AL42" s="31"/>
      <c r="AM42" s="42"/>
      <c r="AN42" s="7"/>
    </row>
    <row r="43" spans="1:40" s="132" customFormat="1" ht="24.75" customHeight="1" thickBot="1">
      <c r="A43" s="439" t="s">
        <v>105</v>
      </c>
      <c r="B43" s="440" t="s">
        <v>42</v>
      </c>
      <c r="C43" s="722" t="s">
        <v>249</v>
      </c>
      <c r="D43" s="723">
        <v>4</v>
      </c>
      <c r="E43" s="723">
        <v>3</v>
      </c>
      <c r="F43" s="724">
        <v>4</v>
      </c>
      <c r="G43" s="725" t="e">
        <f>G45+G53+#REF!+#REF!+#REF!+#REF!+#REF!</f>
        <v>#REF!</v>
      </c>
      <c r="H43" s="723">
        <f aca="true" t="shared" si="9" ref="H43:AE43">H44+H55+H64+H66+H71</f>
        <v>1470</v>
      </c>
      <c r="I43" s="723">
        <f t="shared" si="9"/>
        <v>490</v>
      </c>
      <c r="J43" s="723">
        <f t="shared" si="9"/>
        <v>1340</v>
      </c>
      <c r="K43" s="723">
        <f t="shared" si="9"/>
        <v>612</v>
      </c>
      <c r="L43" s="723">
        <f t="shared" si="9"/>
        <v>328</v>
      </c>
      <c r="M43" s="723">
        <f t="shared" si="9"/>
        <v>40</v>
      </c>
      <c r="N43" s="723">
        <f t="shared" si="9"/>
        <v>0</v>
      </c>
      <c r="O43" s="723">
        <f t="shared" si="9"/>
        <v>0</v>
      </c>
      <c r="P43" s="723">
        <f t="shared" si="9"/>
        <v>0</v>
      </c>
      <c r="Q43" s="723">
        <f t="shared" si="9"/>
        <v>0</v>
      </c>
      <c r="R43" s="723">
        <f t="shared" si="9"/>
        <v>0</v>
      </c>
      <c r="S43" s="723">
        <f t="shared" si="9"/>
        <v>0</v>
      </c>
      <c r="T43" s="723">
        <f t="shared" si="9"/>
        <v>170</v>
      </c>
      <c r="U43" s="723">
        <f t="shared" si="9"/>
        <v>64</v>
      </c>
      <c r="V43" s="723">
        <f t="shared" si="9"/>
        <v>0</v>
      </c>
      <c r="W43" s="723">
        <f t="shared" si="9"/>
        <v>296</v>
      </c>
      <c r="X43" s="723">
        <f t="shared" si="9"/>
        <v>214</v>
      </c>
      <c r="Y43" s="723">
        <f t="shared" si="9"/>
        <v>0</v>
      </c>
      <c r="Z43" s="723">
        <f t="shared" si="9"/>
        <v>272</v>
      </c>
      <c r="AA43" s="723">
        <f t="shared" si="9"/>
        <v>184</v>
      </c>
      <c r="AB43" s="723">
        <f t="shared" si="9"/>
        <v>40</v>
      </c>
      <c r="AC43" s="723">
        <f t="shared" si="9"/>
        <v>242</v>
      </c>
      <c r="AD43" s="723">
        <f t="shared" si="9"/>
        <v>236</v>
      </c>
      <c r="AE43" s="723">
        <f t="shared" si="9"/>
        <v>0</v>
      </c>
      <c r="AF43" s="125"/>
      <c r="AG43" s="125"/>
      <c r="AH43" s="125"/>
      <c r="AI43" s="126"/>
      <c r="AJ43" s="127"/>
      <c r="AK43" s="128"/>
      <c r="AL43" s="129"/>
      <c r="AM43" s="130"/>
      <c r="AN43" s="131"/>
    </row>
    <row r="44" spans="1:41" ht="30">
      <c r="A44" s="474" t="s">
        <v>70</v>
      </c>
      <c r="B44" s="475" t="s">
        <v>134</v>
      </c>
      <c r="C44" s="709" t="s">
        <v>202</v>
      </c>
      <c r="D44" s="670">
        <v>1</v>
      </c>
      <c r="E44" s="671">
        <v>1</v>
      </c>
      <c r="F44" s="672">
        <v>1</v>
      </c>
      <c r="G44" s="726"/>
      <c r="H44" s="824">
        <f aca="true" t="shared" si="10" ref="H44:M44">SUM(H45:H54)</f>
        <v>591</v>
      </c>
      <c r="I44" s="824">
        <f t="shared" si="10"/>
        <v>197</v>
      </c>
      <c r="J44" s="824">
        <f t="shared" si="10"/>
        <v>502</v>
      </c>
      <c r="K44" s="824">
        <f t="shared" si="10"/>
        <v>238</v>
      </c>
      <c r="L44" s="824">
        <f t="shared" si="10"/>
        <v>116</v>
      </c>
      <c r="M44" s="824">
        <f t="shared" si="10"/>
        <v>40</v>
      </c>
      <c r="N44" s="727">
        <f aca="true" t="shared" si="11" ref="N44:S44">SUM(N45:N53)</f>
        <v>0</v>
      </c>
      <c r="O44" s="727">
        <f t="shared" si="11"/>
        <v>0</v>
      </c>
      <c r="P44" s="727">
        <f t="shared" si="11"/>
        <v>0</v>
      </c>
      <c r="Q44" s="727">
        <f t="shared" si="11"/>
        <v>0</v>
      </c>
      <c r="R44" s="727">
        <f t="shared" si="11"/>
        <v>0</v>
      </c>
      <c r="S44" s="727">
        <f t="shared" si="11"/>
        <v>0</v>
      </c>
      <c r="T44" s="727">
        <f aca="true" t="shared" si="12" ref="T44:AE44">SUM(T45:T54)</f>
        <v>90</v>
      </c>
      <c r="U44" s="727">
        <f t="shared" si="12"/>
        <v>40</v>
      </c>
      <c r="V44" s="727">
        <f t="shared" si="12"/>
        <v>0</v>
      </c>
      <c r="W44" s="727">
        <f t="shared" si="12"/>
        <v>116</v>
      </c>
      <c r="X44" s="727">
        <f t="shared" si="12"/>
        <v>10</v>
      </c>
      <c r="Y44" s="727">
        <f t="shared" si="12"/>
        <v>0</v>
      </c>
      <c r="Z44" s="727">
        <f t="shared" si="12"/>
        <v>188</v>
      </c>
      <c r="AA44" s="727">
        <f t="shared" si="12"/>
        <v>174</v>
      </c>
      <c r="AB44" s="727">
        <f t="shared" si="12"/>
        <v>40</v>
      </c>
      <c r="AC44" s="727">
        <f t="shared" si="12"/>
        <v>0</v>
      </c>
      <c r="AD44" s="727">
        <f t="shared" si="12"/>
        <v>0</v>
      </c>
      <c r="AE44" s="727">
        <f t="shared" si="12"/>
        <v>0</v>
      </c>
      <c r="AF44" s="40"/>
      <c r="AG44" s="40"/>
      <c r="AH44" s="40"/>
      <c r="AI44" s="41"/>
      <c r="AJ44" s="30"/>
      <c r="AK44" s="41"/>
      <c r="AL44" s="31"/>
      <c r="AM44" s="42"/>
      <c r="AN44" s="7"/>
      <c r="AO44" s="43" t="s">
        <v>0</v>
      </c>
    </row>
    <row r="45" spans="1:40" ht="28.5">
      <c r="A45" s="441" t="s">
        <v>43</v>
      </c>
      <c r="B45" s="442" t="s">
        <v>135</v>
      </c>
      <c r="C45" s="667" t="s">
        <v>107</v>
      </c>
      <c r="D45" s="515"/>
      <c r="E45" s="551"/>
      <c r="F45" s="514"/>
      <c r="G45" s="254"/>
      <c r="H45" s="652">
        <f>I45+J45</f>
        <v>198</v>
      </c>
      <c r="I45" s="516">
        <v>66</v>
      </c>
      <c r="J45" s="485">
        <f>K45+L45+M45</f>
        <v>132</v>
      </c>
      <c r="K45" s="513">
        <v>82</v>
      </c>
      <c r="L45" s="513">
        <v>30</v>
      </c>
      <c r="M45" s="514">
        <v>20</v>
      </c>
      <c r="N45" s="577"/>
      <c r="O45" s="231"/>
      <c r="P45" s="222"/>
      <c r="Q45" s="224"/>
      <c r="R45" s="224"/>
      <c r="S45" s="262"/>
      <c r="T45" s="526"/>
      <c r="U45" s="545"/>
      <c r="V45" s="545"/>
      <c r="W45" s="545">
        <v>76</v>
      </c>
      <c r="X45" s="545">
        <v>10</v>
      </c>
      <c r="Y45" s="546"/>
      <c r="Z45" s="896">
        <v>56</v>
      </c>
      <c r="AA45" s="897">
        <v>20</v>
      </c>
      <c r="AB45" s="897">
        <v>20</v>
      </c>
      <c r="AC45" s="263"/>
      <c r="AD45" s="265"/>
      <c r="AE45" s="264"/>
      <c r="AF45" s="40"/>
      <c r="AG45" s="40"/>
      <c r="AH45" s="40"/>
      <c r="AI45" s="41"/>
      <c r="AJ45" s="30"/>
      <c r="AK45" s="41"/>
      <c r="AL45" s="31"/>
      <c r="AM45" s="42"/>
      <c r="AN45" s="7"/>
    </row>
    <row r="46" spans="1:40" s="38" customFormat="1" ht="24" customHeight="1">
      <c r="A46" s="441" t="s">
        <v>172</v>
      </c>
      <c r="B46" s="452" t="s">
        <v>44</v>
      </c>
      <c r="C46" s="266"/>
      <c r="D46" s="267"/>
      <c r="E46" s="256"/>
      <c r="F46" s="268"/>
      <c r="G46" s="257"/>
      <c r="H46" s="269"/>
      <c r="I46" s="256"/>
      <c r="J46" s="270"/>
      <c r="K46" s="256"/>
      <c r="L46" s="256"/>
      <c r="M46" s="268"/>
      <c r="N46" s="271"/>
      <c r="O46" s="272"/>
      <c r="P46" s="272"/>
      <c r="Q46" s="273"/>
      <c r="R46" s="273"/>
      <c r="S46" s="274"/>
      <c r="T46" s="275"/>
      <c r="U46" s="256"/>
      <c r="V46" s="256"/>
      <c r="W46" s="256"/>
      <c r="X46" s="256"/>
      <c r="Y46" s="268"/>
      <c r="Z46" s="267"/>
      <c r="AA46" s="258"/>
      <c r="AB46" s="258"/>
      <c r="AC46" s="256"/>
      <c r="AD46" s="257"/>
      <c r="AE46" s="268"/>
      <c r="AF46" s="40"/>
      <c r="AG46" s="40"/>
      <c r="AH46" s="40"/>
      <c r="AI46" s="41"/>
      <c r="AJ46" s="30"/>
      <c r="AK46" s="41"/>
      <c r="AL46" s="31"/>
      <c r="AM46" s="36"/>
      <c r="AN46" s="37"/>
    </row>
    <row r="47" spans="1:40" s="38" customFormat="1" ht="24" customHeight="1">
      <c r="A47" s="441" t="s">
        <v>173</v>
      </c>
      <c r="B47" s="572" t="s">
        <v>73</v>
      </c>
      <c r="C47" s="443"/>
      <c r="D47" s="278"/>
      <c r="E47" s="259"/>
      <c r="F47" s="259"/>
      <c r="G47" s="444"/>
      <c r="H47" s="445"/>
      <c r="I47" s="259"/>
      <c r="J47" s="270"/>
      <c r="K47" s="259"/>
      <c r="L47" s="259"/>
      <c r="M47" s="277"/>
      <c r="N47" s="446"/>
      <c r="O47" s="447"/>
      <c r="P47" s="447"/>
      <c r="Q47" s="448"/>
      <c r="R47" s="448"/>
      <c r="S47" s="449"/>
      <c r="T47" s="276"/>
      <c r="U47" s="259"/>
      <c r="V47" s="259"/>
      <c r="W47" s="259"/>
      <c r="X47" s="259"/>
      <c r="Y47" s="277"/>
      <c r="Z47" s="278"/>
      <c r="AA47" s="259"/>
      <c r="AB47" s="259"/>
      <c r="AC47" s="259"/>
      <c r="AD47" s="259"/>
      <c r="AE47" s="259"/>
      <c r="AF47" s="40"/>
      <c r="AG47" s="40"/>
      <c r="AH47" s="40"/>
      <c r="AI47" s="41"/>
      <c r="AJ47" s="30"/>
      <c r="AK47" s="41"/>
      <c r="AL47" s="31"/>
      <c r="AM47" s="36"/>
      <c r="AN47" s="37"/>
    </row>
    <row r="48" spans="1:40" s="38" customFormat="1" ht="33" customHeight="1">
      <c r="A48" s="441" t="s">
        <v>71</v>
      </c>
      <c r="B48" s="571" t="s">
        <v>136</v>
      </c>
      <c r="C48" s="668" t="s">
        <v>107</v>
      </c>
      <c r="D48" s="669"/>
      <c r="E48" s="548"/>
      <c r="F48" s="548"/>
      <c r="G48" s="444"/>
      <c r="H48" s="652">
        <f>I48+J48</f>
        <v>135</v>
      </c>
      <c r="I48" s="516">
        <v>45</v>
      </c>
      <c r="J48" s="485">
        <f>K48+L48+M48</f>
        <v>90</v>
      </c>
      <c r="K48" s="513">
        <v>50</v>
      </c>
      <c r="L48" s="513">
        <v>40</v>
      </c>
      <c r="M48" s="514"/>
      <c r="N48" s="446"/>
      <c r="O48" s="447"/>
      <c r="P48" s="447"/>
      <c r="Q48" s="448"/>
      <c r="R48" s="448"/>
      <c r="S48" s="449"/>
      <c r="T48" s="547">
        <v>90</v>
      </c>
      <c r="U48" s="548">
        <v>40</v>
      </c>
      <c r="V48" s="548"/>
      <c r="W48" s="548"/>
      <c r="X48" s="548"/>
      <c r="Y48" s="549"/>
      <c r="Z48" s="278"/>
      <c r="AA48" s="259"/>
      <c r="AB48" s="259"/>
      <c r="AC48" s="259"/>
      <c r="AD48" s="259"/>
      <c r="AE48" s="259"/>
      <c r="AF48" s="40"/>
      <c r="AG48" s="40"/>
      <c r="AH48" s="40"/>
      <c r="AI48" s="41"/>
      <c r="AJ48" s="30"/>
      <c r="AK48" s="41"/>
      <c r="AL48" s="31"/>
      <c r="AM48" s="36"/>
      <c r="AN48" s="37"/>
    </row>
    <row r="49" spans="1:40" s="38" customFormat="1" ht="21.75" customHeight="1">
      <c r="A49" s="441" t="s">
        <v>174</v>
      </c>
      <c r="B49" s="452" t="s">
        <v>44</v>
      </c>
      <c r="C49" s="443"/>
      <c r="D49" s="278"/>
      <c r="E49" s="259"/>
      <c r="F49" s="259"/>
      <c r="G49" s="444"/>
      <c r="H49" s="445"/>
      <c r="I49" s="548"/>
      <c r="J49" s="609"/>
      <c r="K49" s="548"/>
      <c r="L49" s="548"/>
      <c r="M49" s="549"/>
      <c r="N49" s="610"/>
      <c r="O49" s="611"/>
      <c r="P49" s="611"/>
      <c r="Q49" s="612"/>
      <c r="R49" s="612"/>
      <c r="S49" s="613"/>
      <c r="T49" s="614"/>
      <c r="U49" s="615"/>
      <c r="V49" s="615"/>
      <c r="W49" s="615"/>
      <c r="X49" s="615"/>
      <c r="Y49" s="616"/>
      <c r="Z49" s="290"/>
      <c r="AA49" s="288"/>
      <c r="AB49" s="288"/>
      <c r="AC49" s="288"/>
      <c r="AD49" s="288"/>
      <c r="AE49" s="450"/>
      <c r="AF49" s="40"/>
      <c r="AG49" s="40"/>
      <c r="AH49" s="40"/>
      <c r="AI49" s="41"/>
      <c r="AJ49" s="30"/>
      <c r="AK49" s="41"/>
      <c r="AL49" s="31"/>
      <c r="AM49" s="36"/>
      <c r="AN49" s="37"/>
    </row>
    <row r="50" spans="1:40" s="38" customFormat="1" ht="21.75" customHeight="1">
      <c r="A50" s="441" t="s">
        <v>175</v>
      </c>
      <c r="B50" s="572" t="s">
        <v>73</v>
      </c>
      <c r="C50" s="443"/>
      <c r="D50" s="278"/>
      <c r="E50" s="259"/>
      <c r="F50" s="259"/>
      <c r="G50" s="444"/>
      <c r="H50" s="445"/>
      <c r="I50" s="259"/>
      <c r="J50" s="270"/>
      <c r="K50" s="259"/>
      <c r="L50" s="259"/>
      <c r="M50" s="277"/>
      <c r="N50" s="283"/>
      <c r="O50" s="284"/>
      <c r="P50" s="284"/>
      <c r="Q50" s="285"/>
      <c r="R50" s="285"/>
      <c r="S50" s="286"/>
      <c r="T50" s="287"/>
      <c r="U50" s="288"/>
      <c r="V50" s="288"/>
      <c r="W50" s="288"/>
      <c r="X50" s="288"/>
      <c r="Y50" s="289"/>
      <c r="Z50" s="290"/>
      <c r="AA50" s="288"/>
      <c r="AB50" s="288"/>
      <c r="AC50" s="288"/>
      <c r="AD50" s="288"/>
      <c r="AE50" s="450"/>
      <c r="AF50" s="40"/>
      <c r="AG50" s="40"/>
      <c r="AH50" s="40"/>
      <c r="AI50" s="41"/>
      <c r="AJ50" s="30"/>
      <c r="AK50" s="41"/>
      <c r="AL50" s="31"/>
      <c r="AM50" s="36"/>
      <c r="AN50" s="37"/>
    </row>
    <row r="51" spans="1:40" ht="18.75" customHeight="1">
      <c r="A51" s="441" t="s">
        <v>72</v>
      </c>
      <c r="B51" s="451" t="s">
        <v>137</v>
      </c>
      <c r="C51" s="651" t="s">
        <v>169</v>
      </c>
      <c r="D51" s="635">
        <v>5</v>
      </c>
      <c r="E51" s="633"/>
      <c r="F51" s="634"/>
      <c r="G51" s="641"/>
      <c r="H51" s="652">
        <f>I51+J51</f>
        <v>138</v>
      </c>
      <c r="I51" s="516">
        <v>46</v>
      </c>
      <c r="J51" s="485">
        <f>K51+L51+M51</f>
        <v>92</v>
      </c>
      <c r="K51" s="513">
        <v>66</v>
      </c>
      <c r="L51" s="513">
        <v>26</v>
      </c>
      <c r="M51" s="514"/>
      <c r="N51" s="610"/>
      <c r="O51" s="611"/>
      <c r="P51" s="611"/>
      <c r="Q51" s="612" t="s">
        <v>0</v>
      </c>
      <c r="R51" s="612" t="s">
        <v>0</v>
      </c>
      <c r="S51" s="613"/>
      <c r="T51" s="615"/>
      <c r="U51" s="615"/>
      <c r="V51" s="615"/>
      <c r="W51" s="615"/>
      <c r="X51" s="615"/>
      <c r="Y51" s="616"/>
      <c r="Z51" s="614">
        <v>92</v>
      </c>
      <c r="AA51" s="615">
        <v>26</v>
      </c>
      <c r="AB51" s="288"/>
      <c r="AC51" s="288"/>
      <c r="AD51" s="288"/>
      <c r="AE51" s="289"/>
      <c r="AF51" s="40"/>
      <c r="AG51" s="40"/>
      <c r="AH51" s="40"/>
      <c r="AI51" s="41"/>
      <c r="AJ51" s="30"/>
      <c r="AK51" s="41"/>
      <c r="AL51" s="31"/>
      <c r="AM51" s="42"/>
      <c r="AN51" s="7"/>
    </row>
    <row r="52" spans="1:41" ht="15">
      <c r="A52" s="441" t="s">
        <v>176</v>
      </c>
      <c r="B52" s="452" t="s">
        <v>44</v>
      </c>
      <c r="C52" s="653"/>
      <c r="D52" s="515"/>
      <c r="E52" s="513"/>
      <c r="F52" s="514"/>
      <c r="G52" s="39"/>
      <c r="H52" s="652"/>
      <c r="I52" s="516"/>
      <c r="J52" s="516">
        <v>36</v>
      </c>
      <c r="K52" s="513"/>
      <c r="L52" s="513"/>
      <c r="M52" s="514"/>
      <c r="N52" s="654"/>
      <c r="O52" s="655"/>
      <c r="P52" s="655"/>
      <c r="Q52" s="655"/>
      <c r="R52" s="655"/>
      <c r="S52" s="656"/>
      <c r="T52" s="633"/>
      <c r="U52" s="633"/>
      <c r="V52" s="633"/>
      <c r="W52" s="633"/>
      <c r="X52" s="633"/>
      <c r="Y52" s="634"/>
      <c r="Z52" s="632"/>
      <c r="AA52" s="633">
        <v>36</v>
      </c>
      <c r="AB52" s="291"/>
      <c r="AC52" s="280"/>
      <c r="AD52" s="282"/>
      <c r="AE52" s="281"/>
      <c r="AF52" s="40"/>
      <c r="AG52" s="40"/>
      <c r="AH52" s="40"/>
      <c r="AI52" s="41"/>
      <c r="AJ52" s="30"/>
      <c r="AK52" s="41"/>
      <c r="AL52" s="31"/>
      <c r="AM52" s="42"/>
      <c r="AN52" s="7"/>
      <c r="AO52" s="43" t="s">
        <v>0</v>
      </c>
    </row>
    <row r="53" spans="1:40" ht="15.75" thickBot="1">
      <c r="A53" s="891" t="s">
        <v>177</v>
      </c>
      <c r="B53" s="442" t="s">
        <v>73</v>
      </c>
      <c r="C53" s="888" t="s">
        <v>0</v>
      </c>
      <c r="D53" s="267"/>
      <c r="E53" s="256"/>
      <c r="F53" s="268"/>
      <c r="G53" s="295"/>
      <c r="H53" s="875"/>
      <c r="I53" s="876"/>
      <c r="J53" s="609">
        <v>72</v>
      </c>
      <c r="K53" s="609"/>
      <c r="L53" s="877"/>
      <c r="M53" s="878"/>
      <c r="N53" s="811"/>
      <c r="O53" s="805"/>
      <c r="P53" s="805"/>
      <c r="Q53" s="609"/>
      <c r="R53" s="805"/>
      <c r="S53" s="870"/>
      <c r="T53" s="877"/>
      <c r="U53" s="877"/>
      <c r="V53" s="877"/>
      <c r="W53" s="877"/>
      <c r="X53" s="877"/>
      <c r="Y53" s="878"/>
      <c r="Z53" s="883"/>
      <c r="AA53" s="877">
        <v>72</v>
      </c>
      <c r="AB53" s="258"/>
      <c r="AC53" s="256"/>
      <c r="AD53" s="257"/>
      <c r="AE53" s="268"/>
      <c r="AF53" s="40"/>
      <c r="AG53" s="40"/>
      <c r="AH53" s="40"/>
      <c r="AI53" s="41"/>
      <c r="AJ53" s="30"/>
      <c r="AK53" s="41"/>
      <c r="AL53" s="31"/>
      <c r="AM53" s="42"/>
      <c r="AN53" s="7"/>
    </row>
    <row r="54" spans="1:40" ht="15.75" thickBot="1">
      <c r="A54" s="892" t="s">
        <v>204</v>
      </c>
      <c r="B54" s="890" t="s">
        <v>205</v>
      </c>
      <c r="C54" s="889"/>
      <c r="D54" s="887"/>
      <c r="E54" s="881">
        <v>5</v>
      </c>
      <c r="F54" s="885"/>
      <c r="G54" s="865"/>
      <c r="H54" s="879">
        <v>120</v>
      </c>
      <c r="I54" s="880">
        <v>40</v>
      </c>
      <c r="J54" s="873">
        <v>80</v>
      </c>
      <c r="K54" s="873">
        <v>40</v>
      </c>
      <c r="L54" s="881">
        <v>20</v>
      </c>
      <c r="M54" s="882">
        <v>20</v>
      </c>
      <c r="N54" s="871"/>
      <c r="O54" s="872"/>
      <c r="P54" s="872"/>
      <c r="Q54" s="873"/>
      <c r="R54" s="872"/>
      <c r="S54" s="874"/>
      <c r="T54" s="886"/>
      <c r="U54" s="881"/>
      <c r="V54" s="881"/>
      <c r="W54" s="881">
        <v>40</v>
      </c>
      <c r="X54" s="881"/>
      <c r="Y54" s="882"/>
      <c r="Z54" s="898">
        <v>40</v>
      </c>
      <c r="AA54" s="881">
        <v>20</v>
      </c>
      <c r="AB54" s="893">
        <v>20</v>
      </c>
      <c r="AC54" s="881"/>
      <c r="AD54" s="884"/>
      <c r="AE54" s="885"/>
      <c r="AF54" s="40"/>
      <c r="AG54" s="40"/>
      <c r="AH54" s="40"/>
      <c r="AI54" s="41"/>
      <c r="AJ54" s="30"/>
      <c r="AK54" s="41"/>
      <c r="AL54" s="31"/>
      <c r="AM54" s="42"/>
      <c r="AN54" s="7"/>
    </row>
    <row r="55" spans="1:40" ht="47.25" customHeight="1">
      <c r="A55" s="474" t="s">
        <v>46</v>
      </c>
      <c r="B55" s="476" t="s">
        <v>138</v>
      </c>
      <c r="C55" s="788" t="s">
        <v>250</v>
      </c>
      <c r="D55" s="789">
        <v>3</v>
      </c>
      <c r="E55" s="790">
        <v>1</v>
      </c>
      <c r="F55" s="791">
        <v>1</v>
      </c>
      <c r="G55" s="670"/>
      <c r="H55" s="795">
        <f aca="true" t="shared" si="13" ref="H55:M55">SUM(H56:H63)</f>
        <v>489</v>
      </c>
      <c r="I55" s="795">
        <f t="shared" si="13"/>
        <v>163</v>
      </c>
      <c r="J55" s="795">
        <f t="shared" si="13"/>
        <v>434</v>
      </c>
      <c r="K55" s="795">
        <f t="shared" si="13"/>
        <v>198</v>
      </c>
      <c r="L55" s="795">
        <f t="shared" si="13"/>
        <v>128</v>
      </c>
      <c r="M55" s="795">
        <f t="shared" si="13"/>
        <v>0</v>
      </c>
      <c r="N55" s="795">
        <f aca="true" t="shared" si="14" ref="N55:Y55">SUM(N56:N62)</f>
        <v>0</v>
      </c>
      <c r="O55" s="795">
        <f t="shared" si="14"/>
        <v>0</v>
      </c>
      <c r="P55" s="795">
        <f t="shared" si="14"/>
        <v>0</v>
      </c>
      <c r="Q55" s="795">
        <f t="shared" si="14"/>
        <v>0</v>
      </c>
      <c r="R55" s="795">
        <f t="shared" si="14"/>
        <v>0</v>
      </c>
      <c r="S55" s="795">
        <f t="shared" si="14"/>
        <v>0</v>
      </c>
      <c r="T55" s="795">
        <f t="shared" si="14"/>
        <v>0</v>
      </c>
      <c r="U55" s="795">
        <f t="shared" si="14"/>
        <v>0</v>
      </c>
      <c r="V55" s="795">
        <f t="shared" si="14"/>
        <v>0</v>
      </c>
      <c r="W55" s="795">
        <f t="shared" si="14"/>
        <v>0</v>
      </c>
      <c r="X55" s="795">
        <f t="shared" si="14"/>
        <v>0</v>
      </c>
      <c r="Y55" s="795">
        <f t="shared" si="14"/>
        <v>0</v>
      </c>
      <c r="Z55" s="795">
        <f aca="true" t="shared" si="15" ref="Z55:AE55">SUM(Z56:Z63)</f>
        <v>84</v>
      </c>
      <c r="AA55" s="795">
        <f t="shared" si="15"/>
        <v>10</v>
      </c>
      <c r="AB55" s="795">
        <f t="shared" si="15"/>
        <v>0</v>
      </c>
      <c r="AC55" s="795">
        <f t="shared" si="15"/>
        <v>242</v>
      </c>
      <c r="AD55" s="795">
        <f t="shared" si="15"/>
        <v>236</v>
      </c>
      <c r="AE55" s="795">
        <f t="shared" si="15"/>
        <v>0</v>
      </c>
      <c r="AF55" s="40"/>
      <c r="AG55" s="40"/>
      <c r="AH55" s="40"/>
      <c r="AI55" s="41"/>
      <c r="AJ55" s="30"/>
      <c r="AK55" s="41"/>
      <c r="AL55" s="31"/>
      <c r="AM55" s="42"/>
      <c r="AN55" s="7"/>
    </row>
    <row r="56" spans="1:40" ht="34.5" customHeight="1">
      <c r="A56" s="441" t="s">
        <v>47</v>
      </c>
      <c r="B56" s="455" t="s">
        <v>139</v>
      </c>
      <c r="C56" s="667" t="s">
        <v>187</v>
      </c>
      <c r="D56" s="515">
        <v>6</v>
      </c>
      <c r="E56" s="513"/>
      <c r="F56" s="514"/>
      <c r="G56" s="515"/>
      <c r="H56" s="652">
        <f>I56+J56</f>
        <v>189</v>
      </c>
      <c r="I56" s="516">
        <v>63</v>
      </c>
      <c r="J56" s="485">
        <f>K56+L56+M56</f>
        <v>126</v>
      </c>
      <c r="K56" s="513">
        <v>72</v>
      </c>
      <c r="L56" s="513">
        <v>54</v>
      </c>
      <c r="M56" s="514"/>
      <c r="N56" s="673"/>
      <c r="O56" s="485"/>
      <c r="P56" s="485"/>
      <c r="Q56" s="485"/>
      <c r="R56" s="485"/>
      <c r="S56" s="674"/>
      <c r="T56" s="673"/>
      <c r="U56" s="485"/>
      <c r="V56" s="485"/>
      <c r="W56" s="485"/>
      <c r="X56" s="485"/>
      <c r="Y56" s="674"/>
      <c r="Z56" s="675">
        <v>48</v>
      </c>
      <c r="AA56" s="485"/>
      <c r="AB56" s="485"/>
      <c r="AC56" s="485">
        <v>78</v>
      </c>
      <c r="AD56" s="485">
        <v>64</v>
      </c>
      <c r="AE56" s="485"/>
      <c r="AF56" s="40"/>
      <c r="AG56" s="40"/>
      <c r="AH56" s="40"/>
      <c r="AI56" s="41"/>
      <c r="AJ56" s="30"/>
      <c r="AK56" s="41"/>
      <c r="AL56" s="31"/>
      <c r="AM56" s="42"/>
      <c r="AN56" s="7"/>
    </row>
    <row r="57" spans="1:40" ht="27.75" customHeight="1">
      <c r="A57" s="441" t="s">
        <v>178</v>
      </c>
      <c r="B57" s="569" t="s">
        <v>44</v>
      </c>
      <c r="C57" s="299"/>
      <c r="D57" s="247"/>
      <c r="E57" s="245"/>
      <c r="F57" s="246"/>
      <c r="G57" s="247"/>
      <c r="H57" s="229"/>
      <c r="I57" s="248"/>
      <c r="J57" s="229"/>
      <c r="K57" s="229"/>
      <c r="L57" s="245"/>
      <c r="M57" s="253"/>
      <c r="N57" s="244"/>
      <c r="O57" s="231"/>
      <c r="P57" s="231"/>
      <c r="Q57" s="231"/>
      <c r="R57" s="231"/>
      <c r="S57" s="297"/>
      <c r="T57" s="300"/>
      <c r="U57" s="261"/>
      <c r="V57" s="261"/>
      <c r="W57" s="261"/>
      <c r="X57" s="261"/>
      <c r="Y57" s="298"/>
      <c r="Z57" s="247"/>
      <c r="AA57" s="253"/>
      <c r="AB57" s="253"/>
      <c r="AC57" s="245"/>
      <c r="AD57" s="254"/>
      <c r="AE57" s="246"/>
      <c r="AF57" s="40"/>
      <c r="AG57" s="40"/>
      <c r="AH57" s="40"/>
      <c r="AI57" s="41"/>
      <c r="AJ57" s="30"/>
      <c r="AK57" s="41"/>
      <c r="AL57" s="31"/>
      <c r="AM57" s="42"/>
      <c r="AN57" s="7"/>
    </row>
    <row r="58" spans="1:40" ht="28.5" customHeight="1">
      <c r="A58" s="566" t="s">
        <v>74</v>
      </c>
      <c r="B58" s="456" t="s">
        <v>140</v>
      </c>
      <c r="C58" s="676" t="s">
        <v>169</v>
      </c>
      <c r="D58" s="515">
        <v>6</v>
      </c>
      <c r="E58" s="245"/>
      <c r="F58" s="246" t="s">
        <v>0</v>
      </c>
      <c r="G58" s="247"/>
      <c r="H58" s="485">
        <f>I58+J58</f>
        <v>111</v>
      </c>
      <c r="I58" s="516">
        <v>37</v>
      </c>
      <c r="J58" s="485">
        <f>K58+L58+M58</f>
        <v>74</v>
      </c>
      <c r="K58" s="485">
        <v>40</v>
      </c>
      <c r="L58" s="513">
        <v>34</v>
      </c>
      <c r="M58" s="524"/>
      <c r="N58" s="244"/>
      <c r="O58" s="231"/>
      <c r="P58" s="231"/>
      <c r="Q58" s="231"/>
      <c r="R58" s="231"/>
      <c r="S58" s="297"/>
      <c r="T58" s="300"/>
      <c r="U58" s="261"/>
      <c r="V58" s="261"/>
      <c r="W58" s="261"/>
      <c r="X58" s="261"/>
      <c r="Y58" s="298"/>
      <c r="Z58" s="515"/>
      <c r="AA58" s="524"/>
      <c r="AB58" s="524"/>
      <c r="AC58" s="513">
        <v>74</v>
      </c>
      <c r="AD58" s="39">
        <v>34</v>
      </c>
      <c r="AE58" s="514"/>
      <c r="AF58" s="40"/>
      <c r="AG58" s="40"/>
      <c r="AH58" s="40"/>
      <c r="AI58" s="41"/>
      <c r="AJ58" s="30"/>
      <c r="AK58" s="41"/>
      <c r="AL58" s="31"/>
      <c r="AM58" s="42"/>
      <c r="AN58" s="7"/>
    </row>
    <row r="59" spans="1:40" ht="20.25" customHeight="1">
      <c r="A59" s="441" t="s">
        <v>179</v>
      </c>
      <c r="B59" s="452" t="s">
        <v>44</v>
      </c>
      <c r="C59" s="677"/>
      <c r="D59" s="515"/>
      <c r="E59" s="513"/>
      <c r="F59" s="514"/>
      <c r="G59" s="515"/>
      <c r="H59" s="497"/>
      <c r="I59" s="516"/>
      <c r="J59" s="485">
        <v>36</v>
      </c>
      <c r="K59" s="485"/>
      <c r="L59" s="513"/>
      <c r="M59" s="524"/>
      <c r="N59" s="577"/>
      <c r="O59" s="486"/>
      <c r="P59" s="486"/>
      <c r="Q59" s="486"/>
      <c r="R59" s="486"/>
      <c r="S59" s="678"/>
      <c r="T59" s="679"/>
      <c r="U59" s="551"/>
      <c r="V59" s="551"/>
      <c r="W59" s="551"/>
      <c r="X59" s="551"/>
      <c r="Y59" s="680"/>
      <c r="Z59" s="515"/>
      <c r="AA59" s="524"/>
      <c r="AB59" s="524"/>
      <c r="AC59" s="513"/>
      <c r="AD59" s="39">
        <v>36</v>
      </c>
      <c r="AE59" s="514"/>
      <c r="AF59" s="40"/>
      <c r="AG59" s="40"/>
      <c r="AH59" s="40"/>
      <c r="AI59" s="41"/>
      <c r="AJ59" s="30"/>
      <c r="AK59" s="41"/>
      <c r="AL59" s="31"/>
      <c r="AM59" s="42"/>
      <c r="AN59" s="7"/>
    </row>
    <row r="60" spans="1:40" ht="24" customHeight="1">
      <c r="A60" s="566" t="s">
        <v>75</v>
      </c>
      <c r="B60" s="455" t="s">
        <v>141</v>
      </c>
      <c r="C60" s="677" t="s">
        <v>169</v>
      </c>
      <c r="D60" s="515">
        <v>6</v>
      </c>
      <c r="E60" s="513"/>
      <c r="F60" s="514"/>
      <c r="G60" s="247"/>
      <c r="H60" s="497">
        <f>I60+J60</f>
        <v>135</v>
      </c>
      <c r="I60" s="516">
        <v>45</v>
      </c>
      <c r="J60" s="485">
        <f>K60+L60+M60</f>
        <v>90</v>
      </c>
      <c r="K60" s="485">
        <v>60</v>
      </c>
      <c r="L60" s="513">
        <v>30</v>
      </c>
      <c r="M60" s="524"/>
      <c r="N60" s="244"/>
      <c r="O60" s="231"/>
      <c r="P60" s="231"/>
      <c r="Q60" s="231"/>
      <c r="R60" s="231"/>
      <c r="S60" s="297"/>
      <c r="T60" s="300"/>
      <c r="U60" s="261"/>
      <c r="V60" s="261"/>
      <c r="W60" s="261"/>
      <c r="X60" s="261"/>
      <c r="Y60" s="298"/>
      <c r="Z60" s="515"/>
      <c r="AA60" s="524"/>
      <c r="AB60" s="524"/>
      <c r="AC60" s="513">
        <v>90</v>
      </c>
      <c r="AD60" s="39">
        <v>30</v>
      </c>
      <c r="AE60" s="514"/>
      <c r="AF60" s="40"/>
      <c r="AG60" s="40"/>
      <c r="AH60" s="40"/>
      <c r="AI60" s="41"/>
      <c r="AJ60" s="30"/>
      <c r="AK60" s="41"/>
      <c r="AL60" s="31"/>
      <c r="AM60" s="42"/>
      <c r="AN60" s="7"/>
    </row>
    <row r="61" spans="1:40" ht="15">
      <c r="A61" s="441" t="s">
        <v>180</v>
      </c>
      <c r="B61" s="452" t="s">
        <v>44</v>
      </c>
      <c r="C61" s="653"/>
      <c r="D61" s="515"/>
      <c r="E61" s="513"/>
      <c r="F61" s="514"/>
      <c r="G61" s="515"/>
      <c r="H61" s="497"/>
      <c r="I61" s="516"/>
      <c r="J61" s="485">
        <v>36</v>
      </c>
      <c r="K61" s="485"/>
      <c r="L61" s="513"/>
      <c r="M61" s="524"/>
      <c r="N61" s="577"/>
      <c r="O61" s="486"/>
      <c r="P61" s="486"/>
      <c r="Q61" s="486"/>
      <c r="R61" s="486"/>
      <c r="S61" s="678"/>
      <c r="T61" s="679"/>
      <c r="U61" s="551"/>
      <c r="V61" s="551"/>
      <c r="W61" s="551"/>
      <c r="X61" s="551"/>
      <c r="Y61" s="680"/>
      <c r="Z61" s="515"/>
      <c r="AA61" s="524"/>
      <c r="AB61" s="524"/>
      <c r="AC61" s="513"/>
      <c r="AD61" s="39">
        <v>36</v>
      </c>
      <c r="AE61" s="514"/>
      <c r="AF61" s="40"/>
      <c r="AG61" s="40"/>
      <c r="AH61" s="40"/>
      <c r="AI61" s="41"/>
      <c r="AJ61" s="30"/>
      <c r="AK61" s="41"/>
      <c r="AL61" s="31"/>
      <c r="AM61" s="42"/>
      <c r="AN61" s="7"/>
    </row>
    <row r="62" spans="1:40" ht="15.75" thickBot="1">
      <c r="A62" s="453" t="s">
        <v>215</v>
      </c>
      <c r="B62" s="454" t="s">
        <v>45</v>
      </c>
      <c r="C62" s="681"/>
      <c r="D62" s="661"/>
      <c r="E62" s="659"/>
      <c r="F62" s="660"/>
      <c r="G62" s="661"/>
      <c r="H62" s="682"/>
      <c r="I62" s="657"/>
      <c r="J62" s="658">
        <v>36</v>
      </c>
      <c r="K62" s="658"/>
      <c r="L62" s="659"/>
      <c r="M62" s="662"/>
      <c r="N62" s="663"/>
      <c r="O62" s="664"/>
      <c r="P62" s="664"/>
      <c r="Q62" s="664"/>
      <c r="R62" s="664"/>
      <c r="S62" s="665"/>
      <c r="T62" s="683"/>
      <c r="U62" s="684"/>
      <c r="V62" s="684"/>
      <c r="W62" s="684"/>
      <c r="X62" s="684"/>
      <c r="Y62" s="685"/>
      <c r="Z62" s="661"/>
      <c r="AA62" s="662"/>
      <c r="AB62" s="662"/>
      <c r="AC62" s="659"/>
      <c r="AD62" s="686">
        <v>36</v>
      </c>
      <c r="AE62" s="660"/>
      <c r="AF62" s="40"/>
      <c r="AG62" s="40"/>
      <c r="AH62" s="40"/>
      <c r="AI62" s="41"/>
      <c r="AJ62" s="30"/>
      <c r="AK62" s="41"/>
      <c r="AL62" s="31"/>
      <c r="AM62" s="42"/>
      <c r="AN62" s="7"/>
    </row>
    <row r="63" spans="1:40" ht="15.75" thickBot="1">
      <c r="A63" s="900" t="s">
        <v>218</v>
      </c>
      <c r="B63" s="901" t="s">
        <v>219</v>
      </c>
      <c r="C63" s="902" t="s">
        <v>220</v>
      </c>
      <c r="D63" s="903"/>
      <c r="E63" s="829">
        <v>5</v>
      </c>
      <c r="F63" s="845"/>
      <c r="G63" s="52"/>
      <c r="H63" s="904">
        <v>54</v>
      </c>
      <c r="I63" s="905">
        <v>18</v>
      </c>
      <c r="J63" s="906">
        <v>36</v>
      </c>
      <c r="K63" s="906">
        <v>26</v>
      </c>
      <c r="L63" s="907">
        <v>10</v>
      </c>
      <c r="M63" s="908"/>
      <c r="N63" s="909"/>
      <c r="O63" s="835"/>
      <c r="P63" s="835"/>
      <c r="Q63" s="835"/>
      <c r="R63" s="835"/>
      <c r="S63" s="910"/>
      <c r="T63" s="911"/>
      <c r="U63" s="912"/>
      <c r="V63" s="912"/>
      <c r="W63" s="912"/>
      <c r="X63" s="912"/>
      <c r="Y63" s="913"/>
      <c r="Z63" s="903">
        <v>36</v>
      </c>
      <c r="AA63" s="830">
        <v>10</v>
      </c>
      <c r="AB63" s="830"/>
      <c r="AC63" s="829"/>
      <c r="AD63" s="52"/>
      <c r="AE63" s="830"/>
      <c r="AF63" s="40"/>
      <c r="AG63" s="40"/>
      <c r="AH63" s="40"/>
      <c r="AI63" s="41"/>
      <c r="AJ63" s="30"/>
      <c r="AK63" s="41"/>
      <c r="AL63" s="31"/>
      <c r="AM63" s="42"/>
      <c r="AN63" s="7"/>
    </row>
    <row r="64" spans="1:40" ht="45.75" thickBot="1">
      <c r="A64" s="477" t="s">
        <v>48</v>
      </c>
      <c r="B64" s="478" t="s">
        <v>142</v>
      </c>
      <c r="C64" s="792" t="s">
        <v>196</v>
      </c>
      <c r="D64" s="793">
        <v>0</v>
      </c>
      <c r="E64" s="790">
        <v>1</v>
      </c>
      <c r="F64" s="791">
        <v>1</v>
      </c>
      <c r="G64" s="726"/>
      <c r="H64" s="850">
        <f>SUM(H65:H70)</f>
        <v>345</v>
      </c>
      <c r="I64" s="851">
        <f aca="true" t="shared" si="16" ref="I64:AE64">SUM(I65:I70)</f>
        <v>115</v>
      </c>
      <c r="J64" s="851">
        <f t="shared" si="16"/>
        <v>302</v>
      </c>
      <c r="K64" s="851">
        <f t="shared" si="16"/>
        <v>156</v>
      </c>
      <c r="L64" s="851">
        <f t="shared" si="16"/>
        <v>74</v>
      </c>
      <c r="M64" s="852">
        <f t="shared" si="16"/>
        <v>0</v>
      </c>
      <c r="N64" s="849">
        <f t="shared" si="16"/>
        <v>0</v>
      </c>
      <c r="O64" s="795">
        <f t="shared" si="16"/>
        <v>0</v>
      </c>
      <c r="P64" s="795">
        <f t="shared" si="16"/>
        <v>0</v>
      </c>
      <c r="Q64" s="795">
        <f t="shared" si="16"/>
        <v>0</v>
      </c>
      <c r="R64" s="795">
        <f t="shared" si="16"/>
        <v>0</v>
      </c>
      <c r="S64" s="795">
        <f t="shared" si="16"/>
        <v>0</v>
      </c>
      <c r="T64" s="795">
        <f t="shared" si="16"/>
        <v>80</v>
      </c>
      <c r="U64" s="795">
        <f t="shared" si="16"/>
        <v>24</v>
      </c>
      <c r="V64" s="795">
        <f t="shared" si="16"/>
        <v>0</v>
      </c>
      <c r="W64" s="795">
        <f t="shared" si="16"/>
        <v>150</v>
      </c>
      <c r="X64" s="795">
        <f t="shared" si="16"/>
        <v>122</v>
      </c>
      <c r="Y64" s="795">
        <f t="shared" si="16"/>
        <v>0</v>
      </c>
      <c r="Z64" s="795">
        <f t="shared" si="16"/>
        <v>0</v>
      </c>
      <c r="AA64" s="795">
        <f t="shared" si="16"/>
        <v>0</v>
      </c>
      <c r="AB64" s="795">
        <f t="shared" si="16"/>
        <v>0</v>
      </c>
      <c r="AC64" s="795">
        <f t="shared" si="16"/>
        <v>0</v>
      </c>
      <c r="AD64" s="795">
        <f t="shared" si="16"/>
        <v>0</v>
      </c>
      <c r="AE64" s="795">
        <f t="shared" si="16"/>
        <v>0</v>
      </c>
      <c r="AF64" s="40"/>
      <c r="AG64" s="40"/>
      <c r="AH64" s="40"/>
      <c r="AI64" s="41"/>
      <c r="AJ64" s="30"/>
      <c r="AK64" s="41"/>
      <c r="AL64" s="31"/>
      <c r="AM64" s="42"/>
      <c r="AN64" s="7"/>
    </row>
    <row r="65" spans="1:40" ht="15">
      <c r="A65" s="457" t="s">
        <v>49</v>
      </c>
      <c r="B65" s="438" t="s">
        <v>143</v>
      </c>
      <c r="C65" s="699"/>
      <c r="D65" s="252"/>
      <c r="E65" s="513"/>
      <c r="F65" s="246"/>
      <c r="G65" s="247"/>
      <c r="H65" s="636">
        <f>I65+J65</f>
        <v>120</v>
      </c>
      <c r="I65" s="637">
        <v>40</v>
      </c>
      <c r="J65" s="638">
        <f>K65+L65+M65</f>
        <v>80</v>
      </c>
      <c r="K65" s="638">
        <v>56</v>
      </c>
      <c r="L65" s="633">
        <v>24</v>
      </c>
      <c r="M65" s="639"/>
      <c r="N65" s="558"/>
      <c r="O65" s="559"/>
      <c r="P65" s="559"/>
      <c r="Q65" s="559"/>
      <c r="R65" s="559"/>
      <c r="S65" s="560"/>
      <c r="T65" s="550">
        <v>80</v>
      </c>
      <c r="U65" s="551">
        <v>24</v>
      </c>
      <c r="V65" s="551"/>
      <c r="W65" s="551"/>
      <c r="X65" s="551"/>
      <c r="Y65" s="552"/>
      <c r="Z65" s="554"/>
      <c r="AA65" s="557"/>
      <c r="AB65" s="557"/>
      <c r="AC65" s="555"/>
      <c r="AD65" s="561"/>
      <c r="AE65" s="556"/>
      <c r="AF65" s="40"/>
      <c r="AG65" s="40"/>
      <c r="AH65" s="40"/>
      <c r="AI65" s="41"/>
      <c r="AJ65" s="30"/>
      <c r="AK65" s="41"/>
      <c r="AL65" s="31"/>
      <c r="AM65" s="42"/>
      <c r="AN65" s="7"/>
    </row>
    <row r="66" spans="1:40" ht="15">
      <c r="A66" s="458" t="s">
        <v>181</v>
      </c>
      <c r="B66" s="568" t="s">
        <v>44</v>
      </c>
      <c r="C66" s="553"/>
      <c r="D66" s="292"/>
      <c r="E66" s="280"/>
      <c r="F66" s="281"/>
      <c r="G66" s="279"/>
      <c r="H66" s="304"/>
      <c r="I66" s="304"/>
      <c r="J66" s="304"/>
      <c r="K66" s="304"/>
      <c r="L66" s="304"/>
      <c r="M66" s="304"/>
      <c r="N66" s="565"/>
      <c r="O66" s="304"/>
      <c r="P66" s="304"/>
      <c r="Q66" s="304"/>
      <c r="R66" s="304"/>
      <c r="S66" s="564"/>
      <c r="T66" s="306"/>
      <c r="U66" s="304"/>
      <c r="V66" s="304"/>
      <c r="W66" s="304"/>
      <c r="X66" s="304"/>
      <c r="Y66" s="305"/>
      <c r="Z66" s="698"/>
      <c r="AA66" s="304"/>
      <c r="AB66" s="304"/>
      <c r="AC66" s="304"/>
      <c r="AD66" s="304"/>
      <c r="AE66" s="564"/>
      <c r="AF66" s="40"/>
      <c r="AG66" s="40"/>
      <c r="AH66" s="40"/>
      <c r="AI66" s="41"/>
      <c r="AJ66" s="30"/>
      <c r="AK66" s="41"/>
      <c r="AL66" s="31"/>
      <c r="AM66" s="42"/>
      <c r="AN66" s="7"/>
    </row>
    <row r="67" spans="1:40" ht="15.75" customHeight="1">
      <c r="A67" s="459" t="s">
        <v>182</v>
      </c>
      <c r="B67" s="438" t="s">
        <v>45</v>
      </c>
      <c r="C67" s="299"/>
      <c r="D67" s="252"/>
      <c r="E67" s="245"/>
      <c r="F67" s="246"/>
      <c r="G67" s="247"/>
      <c r="H67" s="235"/>
      <c r="I67" s="248"/>
      <c r="J67" s="235"/>
      <c r="K67" s="229"/>
      <c r="L67" s="245"/>
      <c r="M67" s="253"/>
      <c r="N67" s="244"/>
      <c r="O67" s="231"/>
      <c r="P67" s="231"/>
      <c r="Q67" s="231"/>
      <c r="R67" s="231"/>
      <c r="S67" s="297"/>
      <c r="T67" s="307"/>
      <c r="U67" s="245"/>
      <c r="V67" s="245"/>
      <c r="W67" s="245"/>
      <c r="X67" s="245"/>
      <c r="Y67" s="253"/>
      <c r="Z67" s="252"/>
      <c r="AA67" s="253"/>
      <c r="AB67" s="253"/>
      <c r="AC67" s="245"/>
      <c r="AD67" s="254"/>
      <c r="AE67" s="246"/>
      <c r="AF67" s="40"/>
      <c r="AG67" s="40"/>
      <c r="AH67" s="40"/>
      <c r="AI67" s="41"/>
      <c r="AJ67" s="30"/>
      <c r="AK67" s="41"/>
      <c r="AL67" s="31"/>
      <c r="AM67" s="42"/>
      <c r="AN67" s="7"/>
    </row>
    <row r="68" spans="1:40" ht="32.25" customHeight="1">
      <c r="A68" s="459" t="s">
        <v>146</v>
      </c>
      <c r="B68" s="438" t="s">
        <v>147</v>
      </c>
      <c r="C68" s="700" t="s">
        <v>61</v>
      </c>
      <c r="D68" s="523"/>
      <c r="E68" s="513">
        <v>4</v>
      </c>
      <c r="F68" s="514"/>
      <c r="G68" s="515"/>
      <c r="H68" s="497">
        <f>I68+J68</f>
        <v>225</v>
      </c>
      <c r="I68" s="516">
        <v>75</v>
      </c>
      <c r="J68" s="497">
        <f>K68+L68</f>
        <v>150</v>
      </c>
      <c r="K68" s="485">
        <v>100</v>
      </c>
      <c r="L68" s="513">
        <v>50</v>
      </c>
      <c r="M68" s="524"/>
      <c r="N68" s="577"/>
      <c r="O68" s="486"/>
      <c r="P68" s="486"/>
      <c r="Q68" s="486"/>
      <c r="R68" s="486"/>
      <c r="S68" s="678"/>
      <c r="T68" s="550"/>
      <c r="U68" s="551"/>
      <c r="V68" s="551"/>
      <c r="W68" s="551">
        <v>150</v>
      </c>
      <c r="X68" s="551">
        <v>50</v>
      </c>
      <c r="Y68" s="552"/>
      <c r="Z68" s="252"/>
      <c r="AA68" s="253"/>
      <c r="AB68" s="253"/>
      <c r="AC68" s="245"/>
      <c r="AD68" s="254"/>
      <c r="AE68" s="246"/>
      <c r="AF68" s="40"/>
      <c r="AG68" s="40"/>
      <c r="AH68" s="40"/>
      <c r="AI68" s="41"/>
      <c r="AJ68" s="30"/>
      <c r="AK68" s="41"/>
      <c r="AL68" s="31"/>
      <c r="AM68" s="42"/>
      <c r="AN68" s="7"/>
    </row>
    <row r="69" spans="1:40" ht="15">
      <c r="A69" s="563" t="s">
        <v>144</v>
      </c>
      <c r="B69" s="567" t="s">
        <v>44</v>
      </c>
      <c r="C69" s="617"/>
      <c r="D69" s="618"/>
      <c r="E69" s="619"/>
      <c r="F69" s="620"/>
      <c r="G69" s="621"/>
      <c r="H69" s="622"/>
      <c r="I69" s="623"/>
      <c r="J69" s="624">
        <v>36</v>
      </c>
      <c r="K69" s="624"/>
      <c r="L69" s="619"/>
      <c r="M69" s="625"/>
      <c r="N69" s="626"/>
      <c r="O69" s="627"/>
      <c r="P69" s="627"/>
      <c r="Q69" s="627"/>
      <c r="R69" s="627"/>
      <c r="S69" s="628"/>
      <c r="T69" s="629"/>
      <c r="U69" s="619"/>
      <c r="V69" s="619"/>
      <c r="W69" s="619"/>
      <c r="X69" s="619">
        <v>36</v>
      </c>
      <c r="Y69" s="625"/>
      <c r="Z69" s="618"/>
      <c r="AA69" s="625"/>
      <c r="AB69" s="625"/>
      <c r="AC69" s="619"/>
      <c r="AD69" s="630"/>
      <c r="AE69" s="556"/>
      <c r="AF69" s="40"/>
      <c r="AG69" s="40"/>
      <c r="AH69" s="40"/>
      <c r="AI69" s="41"/>
      <c r="AJ69" s="30"/>
      <c r="AK69" s="41"/>
      <c r="AL69" s="31"/>
      <c r="AM69" s="42"/>
      <c r="AN69" s="7"/>
    </row>
    <row r="70" spans="1:40" ht="17.25" customHeight="1" thickBot="1">
      <c r="A70" s="562" t="s">
        <v>145</v>
      </c>
      <c r="B70" s="570" t="s">
        <v>45</v>
      </c>
      <c r="C70" s="631"/>
      <c r="D70" s="844"/>
      <c r="E70" s="829"/>
      <c r="F70" s="845"/>
      <c r="G70" s="635"/>
      <c r="H70" s="826"/>
      <c r="I70" s="827"/>
      <c r="J70" s="826">
        <v>36</v>
      </c>
      <c r="K70" s="828"/>
      <c r="L70" s="829"/>
      <c r="M70" s="830"/>
      <c r="N70" s="834"/>
      <c r="O70" s="835"/>
      <c r="P70" s="835"/>
      <c r="Q70" s="835"/>
      <c r="R70" s="835"/>
      <c r="S70" s="836"/>
      <c r="T70" s="840"/>
      <c r="U70" s="829"/>
      <c r="V70" s="829"/>
      <c r="W70" s="829"/>
      <c r="X70" s="829">
        <v>36</v>
      </c>
      <c r="Y70" s="830"/>
      <c r="Z70" s="844"/>
      <c r="AA70" s="830"/>
      <c r="AB70" s="830"/>
      <c r="AC70" s="829"/>
      <c r="AD70" s="52"/>
      <c r="AE70" s="845"/>
      <c r="AF70" s="40"/>
      <c r="AG70" s="40"/>
      <c r="AH70" s="40"/>
      <c r="AI70" s="41"/>
      <c r="AJ70" s="30"/>
      <c r="AK70" s="41"/>
      <c r="AL70" s="31"/>
      <c r="AM70" s="42"/>
      <c r="AN70" s="7"/>
    </row>
    <row r="71" spans="1:40" s="90" customFormat="1" ht="52.5" customHeight="1" thickBot="1">
      <c r="A71" s="461" t="s">
        <v>171</v>
      </c>
      <c r="B71" s="460" t="s">
        <v>148</v>
      </c>
      <c r="C71" s="794" t="s">
        <v>189</v>
      </c>
      <c r="D71" s="854">
        <v>0</v>
      </c>
      <c r="E71" s="855">
        <v>0</v>
      </c>
      <c r="F71" s="856">
        <v>1</v>
      </c>
      <c r="G71" s="825"/>
      <c r="H71" s="831">
        <f>SUM(H74:H77)</f>
        <v>45</v>
      </c>
      <c r="I71" s="832">
        <f aca="true" t="shared" si="17" ref="I71:AE71">SUM(I74:I77)</f>
        <v>15</v>
      </c>
      <c r="J71" s="832">
        <f t="shared" si="17"/>
        <v>102</v>
      </c>
      <c r="K71" s="832">
        <f t="shared" si="17"/>
        <v>20</v>
      </c>
      <c r="L71" s="832">
        <f t="shared" si="17"/>
        <v>10</v>
      </c>
      <c r="M71" s="833">
        <f t="shared" si="17"/>
        <v>0</v>
      </c>
      <c r="N71" s="831">
        <f t="shared" si="17"/>
        <v>0</v>
      </c>
      <c r="O71" s="832">
        <f t="shared" si="17"/>
        <v>0</v>
      </c>
      <c r="P71" s="832">
        <f t="shared" si="17"/>
        <v>0</v>
      </c>
      <c r="Q71" s="832">
        <f t="shared" si="17"/>
        <v>0</v>
      </c>
      <c r="R71" s="832">
        <f t="shared" si="17"/>
        <v>0</v>
      </c>
      <c r="S71" s="833">
        <f t="shared" si="17"/>
        <v>0</v>
      </c>
      <c r="T71" s="831">
        <f t="shared" si="17"/>
        <v>0</v>
      </c>
      <c r="U71" s="832">
        <f t="shared" si="17"/>
        <v>0</v>
      </c>
      <c r="V71" s="832">
        <f t="shared" si="17"/>
        <v>0</v>
      </c>
      <c r="W71" s="832">
        <f t="shared" si="17"/>
        <v>30</v>
      </c>
      <c r="X71" s="832">
        <f t="shared" si="17"/>
        <v>82</v>
      </c>
      <c r="Y71" s="833">
        <f t="shared" si="17"/>
        <v>0</v>
      </c>
      <c r="Z71" s="831">
        <f t="shared" si="17"/>
        <v>0</v>
      </c>
      <c r="AA71" s="832">
        <f t="shared" si="17"/>
        <v>0</v>
      </c>
      <c r="AB71" s="832">
        <f t="shared" si="17"/>
        <v>0</v>
      </c>
      <c r="AC71" s="832">
        <f t="shared" si="17"/>
        <v>0</v>
      </c>
      <c r="AD71" s="832">
        <f t="shared" si="17"/>
        <v>0</v>
      </c>
      <c r="AE71" s="833">
        <f t="shared" si="17"/>
        <v>0</v>
      </c>
      <c r="AF71" s="85"/>
      <c r="AG71" s="85"/>
      <c r="AH71" s="85"/>
      <c r="AI71" s="86"/>
      <c r="AJ71" s="84"/>
      <c r="AK71" s="87"/>
      <c r="AL71" s="88"/>
      <c r="AM71" s="89"/>
      <c r="AN71" s="89"/>
    </row>
    <row r="72" spans="1:40" s="51" customFormat="1" ht="12.75" customHeight="1" hidden="1">
      <c r="A72" s="309"/>
      <c r="B72" s="310"/>
      <c r="C72" s="311"/>
      <c r="D72" s="312"/>
      <c r="E72" s="313"/>
      <c r="F72" s="314"/>
      <c r="G72" s="309"/>
      <c r="H72" s="309"/>
      <c r="I72" s="309"/>
      <c r="J72" s="309"/>
      <c r="K72" s="309"/>
      <c r="L72" s="309"/>
      <c r="M72" s="309"/>
      <c r="N72" s="837"/>
      <c r="O72" s="838"/>
      <c r="P72" s="838"/>
      <c r="Q72" s="838"/>
      <c r="R72" s="838"/>
      <c r="S72" s="839"/>
      <c r="T72" s="841"/>
      <c r="U72" s="842"/>
      <c r="V72" s="842"/>
      <c r="W72" s="842"/>
      <c r="X72" s="842"/>
      <c r="Y72" s="843"/>
      <c r="Z72" s="846"/>
      <c r="AA72" s="843"/>
      <c r="AB72" s="843"/>
      <c r="AC72" s="842"/>
      <c r="AD72" s="847"/>
      <c r="AE72" s="848"/>
      <c r="AF72" s="44"/>
      <c r="AG72" s="44"/>
      <c r="AH72" s="44"/>
      <c r="AI72" s="45"/>
      <c r="AJ72" s="46"/>
      <c r="AK72" s="47"/>
      <c r="AL72" s="48"/>
      <c r="AM72" s="49"/>
      <c r="AN72" s="50"/>
    </row>
    <row r="73" spans="1:40" s="51" customFormat="1" ht="12.75" customHeight="1" hidden="1">
      <c r="A73" s="309"/>
      <c r="B73" s="310"/>
      <c r="C73" s="311"/>
      <c r="D73" s="312"/>
      <c r="E73" s="313"/>
      <c r="F73" s="314"/>
      <c r="G73" s="309"/>
      <c r="H73" s="309"/>
      <c r="I73" s="309"/>
      <c r="J73" s="309"/>
      <c r="K73" s="309"/>
      <c r="L73" s="309"/>
      <c r="M73" s="309"/>
      <c r="N73" s="317"/>
      <c r="O73" s="318"/>
      <c r="P73" s="318"/>
      <c r="Q73" s="316"/>
      <c r="R73" s="316"/>
      <c r="S73" s="319"/>
      <c r="T73" s="320"/>
      <c r="U73" s="316"/>
      <c r="V73" s="316"/>
      <c r="W73" s="318"/>
      <c r="X73" s="318"/>
      <c r="Y73" s="321"/>
      <c r="Z73" s="317"/>
      <c r="AA73" s="321"/>
      <c r="AB73" s="321"/>
      <c r="AC73" s="318"/>
      <c r="AD73" s="322"/>
      <c r="AE73" s="315"/>
      <c r="AF73" s="44"/>
      <c r="AG73" s="44"/>
      <c r="AH73" s="44"/>
      <c r="AI73" s="45"/>
      <c r="AJ73" s="46"/>
      <c r="AK73" s="47"/>
      <c r="AL73" s="48"/>
      <c r="AM73" s="49"/>
      <c r="AN73" s="50"/>
    </row>
    <row r="74" spans="1:42" s="51" customFormat="1" ht="41.25" customHeight="1">
      <c r="A74" s="783" t="s">
        <v>171</v>
      </c>
      <c r="B74" s="576" t="s">
        <v>148</v>
      </c>
      <c r="C74" s="782"/>
      <c r="D74" s="574"/>
      <c r="E74" s="575"/>
      <c r="F74" s="710">
        <v>4</v>
      </c>
      <c r="G74" s="309"/>
      <c r="H74" s="497">
        <f>I74+J74</f>
        <v>45</v>
      </c>
      <c r="I74" s="516">
        <v>15</v>
      </c>
      <c r="J74" s="485">
        <f>K74+L74+M74</f>
        <v>30</v>
      </c>
      <c r="K74" s="485">
        <v>20</v>
      </c>
      <c r="L74" s="513">
        <v>10</v>
      </c>
      <c r="M74" s="524"/>
      <c r="N74" s="577"/>
      <c r="O74" s="486"/>
      <c r="P74" s="486"/>
      <c r="Q74" s="544"/>
      <c r="R74" s="544"/>
      <c r="S74" s="578"/>
      <c r="T74" s="579"/>
      <c r="U74" s="544"/>
      <c r="V74" s="544"/>
      <c r="W74" s="486">
        <v>30</v>
      </c>
      <c r="X74" s="486">
        <v>10</v>
      </c>
      <c r="Y74" s="436"/>
      <c r="Z74" s="244"/>
      <c r="AA74" s="232"/>
      <c r="AB74" s="232"/>
      <c r="AC74" s="231"/>
      <c r="AD74" s="573"/>
      <c r="AE74" s="255"/>
      <c r="AF74" s="40"/>
      <c r="AG74" s="40"/>
      <c r="AH74" s="40"/>
      <c r="AI74" s="41"/>
      <c r="AJ74" s="30"/>
      <c r="AK74" s="35"/>
      <c r="AL74" s="31"/>
      <c r="AM74" s="36"/>
      <c r="AN74" s="37"/>
      <c r="AO74" s="38"/>
      <c r="AP74" s="38"/>
    </row>
    <row r="75" spans="1:40" ht="18.75" customHeight="1">
      <c r="A75" s="459" t="s">
        <v>149</v>
      </c>
      <c r="B75" s="435" t="s">
        <v>150</v>
      </c>
      <c r="C75" s="303"/>
      <c r="D75" s="252"/>
      <c r="E75" s="245"/>
      <c r="F75" s="246"/>
      <c r="G75" s="302"/>
      <c r="H75" s="221"/>
      <c r="I75" s="323"/>
      <c r="J75" s="899">
        <v>36</v>
      </c>
      <c r="K75" s="324"/>
      <c r="L75" s="324"/>
      <c r="M75" s="325"/>
      <c r="N75" s="326"/>
      <c r="O75" s="327"/>
      <c r="P75" s="327"/>
      <c r="Q75" s="327"/>
      <c r="R75" s="327"/>
      <c r="S75" s="328"/>
      <c r="T75" s="302"/>
      <c r="U75" s="324"/>
      <c r="V75" s="324"/>
      <c r="W75" s="324"/>
      <c r="X75" s="705">
        <v>36</v>
      </c>
      <c r="Y75" s="329"/>
      <c r="Z75" s="330"/>
      <c r="AA75" s="329"/>
      <c r="AB75" s="329"/>
      <c r="AC75" s="324"/>
      <c r="AD75" s="331"/>
      <c r="AE75" s="255"/>
      <c r="AF75" s="40"/>
      <c r="AG75" s="40"/>
      <c r="AH75" s="40"/>
      <c r="AI75" s="41"/>
      <c r="AJ75" s="30"/>
      <c r="AK75" s="35"/>
      <c r="AL75" s="31"/>
      <c r="AM75" s="42"/>
      <c r="AN75" s="7"/>
    </row>
    <row r="76" spans="1:40" ht="12.75" customHeight="1" hidden="1">
      <c r="A76" s="784"/>
      <c r="B76" s="310"/>
      <c r="C76" s="311"/>
      <c r="D76" s="252"/>
      <c r="E76" s="245"/>
      <c r="F76" s="246"/>
      <c r="G76" s="302"/>
      <c r="H76" s="221"/>
      <c r="I76" s="323"/>
      <c r="J76" s="220"/>
      <c r="K76" s="324"/>
      <c r="L76" s="324"/>
      <c r="M76" s="325"/>
      <c r="N76" s="326"/>
      <c r="O76" s="327"/>
      <c r="P76" s="327"/>
      <c r="Q76" s="327"/>
      <c r="R76" s="327"/>
      <c r="S76" s="328"/>
      <c r="T76" s="302"/>
      <c r="U76" s="324"/>
      <c r="V76" s="324"/>
      <c r="W76" s="324"/>
      <c r="X76" s="324"/>
      <c r="Y76" s="329"/>
      <c r="Z76" s="330"/>
      <c r="AA76" s="329"/>
      <c r="AB76" s="329"/>
      <c r="AC76" s="324"/>
      <c r="AD76" s="331"/>
      <c r="AE76" s="255"/>
      <c r="AF76" s="40"/>
      <c r="AG76" s="40"/>
      <c r="AH76" s="40"/>
      <c r="AI76" s="41"/>
      <c r="AJ76" s="30"/>
      <c r="AK76" s="35"/>
      <c r="AL76" s="31"/>
      <c r="AM76" s="42"/>
      <c r="AN76" s="7"/>
    </row>
    <row r="77" spans="1:40" ht="40.5" customHeight="1" thickBot="1">
      <c r="A77" s="459" t="s">
        <v>151</v>
      </c>
      <c r="B77" s="462" t="s">
        <v>152</v>
      </c>
      <c r="C77" s="308"/>
      <c r="D77" s="301"/>
      <c r="E77" s="293"/>
      <c r="F77" s="294"/>
      <c r="G77" s="302"/>
      <c r="H77" s="642"/>
      <c r="I77" s="643"/>
      <c r="J77" s="689">
        <v>36</v>
      </c>
      <c r="K77" s="644"/>
      <c r="L77" s="644"/>
      <c r="M77" s="645"/>
      <c r="N77" s="646"/>
      <c r="O77" s="647"/>
      <c r="P77" s="647"/>
      <c r="Q77" s="647"/>
      <c r="R77" s="647"/>
      <c r="S77" s="648"/>
      <c r="T77" s="649"/>
      <c r="U77" s="644"/>
      <c r="V77" s="644"/>
      <c r="W77" s="644"/>
      <c r="X77" s="688">
        <v>36</v>
      </c>
      <c r="Y77" s="650"/>
      <c r="Z77" s="296"/>
      <c r="AA77" s="687"/>
      <c r="AB77" s="332"/>
      <c r="AC77" s="333"/>
      <c r="AD77" s="334"/>
      <c r="AE77" s="335"/>
      <c r="AF77" s="40"/>
      <c r="AG77" s="40"/>
      <c r="AH77" s="40"/>
      <c r="AI77" s="41"/>
      <c r="AJ77" s="30"/>
      <c r="AK77" s="35"/>
      <c r="AL77" s="31"/>
      <c r="AM77" s="42"/>
      <c r="AN77" s="7"/>
    </row>
    <row r="78" spans="1:40" ht="40.5" customHeight="1" thickBot="1">
      <c r="A78" s="580"/>
      <c r="B78" s="608" t="s">
        <v>89</v>
      </c>
      <c r="C78" s="728" t="s">
        <v>275</v>
      </c>
      <c r="D78" s="729">
        <v>11</v>
      </c>
      <c r="E78" s="730">
        <v>21</v>
      </c>
      <c r="F78" s="731">
        <v>13</v>
      </c>
      <c r="G78" s="732"/>
      <c r="H78" s="733">
        <f>H9+H18+H23+H28+H31</f>
        <v>5353</v>
      </c>
      <c r="I78" s="733">
        <f>I9+I18+I23+I28+I31</f>
        <v>1825</v>
      </c>
      <c r="J78" s="733">
        <f>J9+J18+J23+J28+J31</f>
        <v>3888</v>
      </c>
      <c r="K78" s="733">
        <f>K9+K18+K79+K23+K28+K31</f>
        <v>2434</v>
      </c>
      <c r="L78" s="733">
        <f aca="true" t="shared" si="18" ref="L78:AE78">L9+L18+L23+L28+L31</f>
        <v>1034</v>
      </c>
      <c r="M78" s="733">
        <f t="shared" si="18"/>
        <v>60</v>
      </c>
      <c r="N78" s="733">
        <f t="shared" si="18"/>
        <v>576</v>
      </c>
      <c r="O78" s="733">
        <f t="shared" si="18"/>
        <v>116</v>
      </c>
      <c r="P78" s="733">
        <f t="shared" si="18"/>
        <v>0</v>
      </c>
      <c r="Q78" s="733">
        <f t="shared" si="18"/>
        <v>828</v>
      </c>
      <c r="R78" s="733">
        <f t="shared" si="18"/>
        <v>139</v>
      </c>
      <c r="S78" s="733">
        <f t="shared" si="18"/>
        <v>0</v>
      </c>
      <c r="T78" s="733">
        <f t="shared" si="18"/>
        <v>558</v>
      </c>
      <c r="U78" s="733">
        <f t="shared" si="18"/>
        <v>154</v>
      </c>
      <c r="V78" s="733">
        <f t="shared" si="18"/>
        <v>0</v>
      </c>
      <c r="W78" s="733">
        <f t="shared" si="18"/>
        <v>702</v>
      </c>
      <c r="X78" s="733">
        <f t="shared" si="18"/>
        <v>386</v>
      </c>
      <c r="Y78" s="733">
        <f t="shared" si="18"/>
        <v>20</v>
      </c>
      <c r="Z78" s="733">
        <f t="shared" si="18"/>
        <v>540</v>
      </c>
      <c r="AA78" s="733">
        <f t="shared" si="18"/>
        <v>321</v>
      </c>
      <c r="AB78" s="733">
        <f t="shared" si="18"/>
        <v>40</v>
      </c>
      <c r="AC78" s="733">
        <f t="shared" si="18"/>
        <v>324</v>
      </c>
      <c r="AD78" s="733">
        <f t="shared" si="18"/>
        <v>282</v>
      </c>
      <c r="AE78" s="733">
        <f t="shared" si="18"/>
        <v>0</v>
      </c>
      <c r="AF78" s="40"/>
      <c r="AG78" s="40"/>
      <c r="AH78" s="40"/>
      <c r="AI78" s="41"/>
      <c r="AJ78" s="30"/>
      <c r="AK78" s="35"/>
      <c r="AL78" s="31"/>
      <c r="AM78" s="42"/>
      <c r="AN78" s="7"/>
    </row>
    <row r="79" spans="1:40" ht="40.5" customHeight="1" thickBot="1">
      <c r="A79" s="584" t="s">
        <v>183</v>
      </c>
      <c r="B79" s="585" t="s">
        <v>184</v>
      </c>
      <c r="C79" s="605"/>
      <c r="D79" s="604"/>
      <c r="E79" s="586"/>
      <c r="F79" s="587"/>
      <c r="G79" s="588"/>
      <c r="H79" s="600"/>
      <c r="I79" s="601"/>
      <c r="J79" s="819">
        <v>144</v>
      </c>
      <c r="K79" s="589"/>
      <c r="L79" s="589"/>
      <c r="M79" s="590"/>
      <c r="N79" s="591"/>
      <c r="O79" s="592"/>
      <c r="P79" s="592"/>
      <c r="Q79" s="592"/>
      <c r="R79" s="592"/>
      <c r="S79" s="593"/>
      <c r="T79" s="594"/>
      <c r="U79" s="589"/>
      <c r="V79" s="589"/>
      <c r="W79" s="581"/>
      <c r="X79" s="589"/>
      <c r="Y79" s="595"/>
      <c r="Z79" s="596"/>
      <c r="AA79" s="595"/>
      <c r="AB79" s="595"/>
      <c r="AC79" s="690">
        <v>4</v>
      </c>
      <c r="AD79" s="588"/>
      <c r="AE79" s="597"/>
      <c r="AF79" s="40"/>
      <c r="AG79" s="40"/>
      <c r="AH79" s="40"/>
      <c r="AI79" s="41"/>
      <c r="AJ79" s="30"/>
      <c r="AK79" s="35"/>
      <c r="AL79" s="31"/>
      <c r="AM79" s="42"/>
      <c r="AN79" s="7"/>
    </row>
    <row r="80" spans="1:40" ht="48" customHeight="1" thickBot="1">
      <c r="A80" s="607" t="s">
        <v>185</v>
      </c>
      <c r="B80" s="606" t="s">
        <v>186</v>
      </c>
      <c r="C80" s="598"/>
      <c r="D80" s="598"/>
      <c r="E80" s="598"/>
      <c r="F80" s="602"/>
      <c r="G80" s="582"/>
      <c r="H80" s="599"/>
      <c r="I80" s="598"/>
      <c r="J80" s="820">
        <v>216</v>
      </c>
      <c r="K80" s="582"/>
      <c r="L80" s="599"/>
      <c r="M80" s="602"/>
      <c r="N80" s="599"/>
      <c r="O80" s="598"/>
      <c r="P80" s="598"/>
      <c r="Q80" s="598"/>
      <c r="R80" s="598"/>
      <c r="S80" s="602"/>
      <c r="T80" s="603"/>
      <c r="U80" s="598"/>
      <c r="V80" s="598"/>
      <c r="W80" s="598"/>
      <c r="X80" s="598"/>
      <c r="Y80" s="602"/>
      <c r="Z80" s="599"/>
      <c r="AA80" s="598"/>
      <c r="AB80" s="598"/>
      <c r="AC80" s="691">
        <v>6</v>
      </c>
      <c r="AD80" s="598"/>
      <c r="AE80" s="583"/>
      <c r="AF80" s="40"/>
      <c r="AG80" s="40"/>
      <c r="AH80" s="40"/>
      <c r="AI80" s="41"/>
      <c r="AJ80" s="30"/>
      <c r="AK80" s="35"/>
      <c r="AL80" s="31"/>
      <c r="AM80" s="42"/>
      <c r="AN80" s="7"/>
    </row>
    <row r="81" spans="1:40" ht="12.75" customHeight="1" hidden="1">
      <c r="A81" s="309"/>
      <c r="B81" s="309"/>
      <c r="C81" s="336"/>
      <c r="D81" s="309"/>
      <c r="E81" s="309"/>
      <c r="F81" s="309"/>
      <c r="G81" s="309"/>
      <c r="H81" s="309"/>
      <c r="I81" s="309"/>
      <c r="J81" s="309"/>
      <c r="K81" s="309"/>
      <c r="L81" s="309"/>
      <c r="M81" s="309"/>
      <c r="N81" s="337"/>
      <c r="O81" s="338"/>
      <c r="P81" s="338"/>
      <c r="Q81" s="338"/>
      <c r="R81" s="338"/>
      <c r="S81" s="339"/>
      <c r="T81" s="279"/>
      <c r="U81" s="280"/>
      <c r="V81" s="280"/>
      <c r="W81" s="280"/>
      <c r="X81" s="280"/>
      <c r="Y81" s="291"/>
      <c r="Z81" s="292"/>
      <c r="AA81" s="291"/>
      <c r="AB81" s="291"/>
      <c r="AC81" s="280"/>
      <c r="AD81" s="282"/>
      <c r="AE81" s="281"/>
      <c r="AF81" s="39"/>
      <c r="AG81" s="39"/>
      <c r="AH81" s="39"/>
      <c r="AI81" s="52"/>
      <c r="AJ81" s="53"/>
      <c r="AK81" s="35"/>
      <c r="AL81" s="31"/>
      <c r="AM81" s="42"/>
      <c r="AN81" s="7"/>
    </row>
    <row r="82" spans="1:40" ht="12.75" customHeight="1" hidden="1">
      <c r="A82" s="309"/>
      <c r="B82" s="309"/>
      <c r="C82" s="336"/>
      <c r="D82" s="309"/>
      <c r="E82" s="309"/>
      <c r="F82" s="309"/>
      <c r="G82" s="309"/>
      <c r="H82" s="309"/>
      <c r="I82" s="309"/>
      <c r="J82" s="309"/>
      <c r="K82" s="309"/>
      <c r="L82" s="309"/>
      <c r="M82" s="309"/>
      <c r="N82" s="242"/>
      <c r="O82" s="239"/>
      <c r="P82" s="239"/>
      <c r="Q82" s="239"/>
      <c r="R82" s="239"/>
      <c r="S82" s="243"/>
      <c r="T82" s="247"/>
      <c r="U82" s="245"/>
      <c r="V82" s="245"/>
      <c r="W82" s="245"/>
      <c r="X82" s="245"/>
      <c r="Y82" s="253"/>
      <c r="Z82" s="252"/>
      <c r="AA82" s="253"/>
      <c r="AB82" s="253"/>
      <c r="AC82" s="245"/>
      <c r="AD82" s="254"/>
      <c r="AE82" s="246"/>
      <c r="AF82" s="39"/>
      <c r="AG82" s="39"/>
      <c r="AH82" s="39"/>
      <c r="AI82" s="52"/>
      <c r="AJ82" s="53"/>
      <c r="AK82" s="35"/>
      <c r="AL82" s="31"/>
      <c r="AM82" s="42"/>
      <c r="AN82" s="7"/>
    </row>
    <row r="83" spans="1:40" ht="12.75" customHeight="1" hidden="1">
      <c r="A83" s="309"/>
      <c r="B83" s="309"/>
      <c r="C83" s="336"/>
      <c r="D83" s="309"/>
      <c r="E83" s="309"/>
      <c r="F83" s="309"/>
      <c r="G83" s="309"/>
      <c r="H83" s="309"/>
      <c r="I83" s="309"/>
      <c r="J83" s="309"/>
      <c r="K83" s="309"/>
      <c r="L83" s="309"/>
      <c r="M83" s="309"/>
      <c r="N83" s="340"/>
      <c r="O83" s="341"/>
      <c r="P83" s="341"/>
      <c r="Q83" s="341"/>
      <c r="R83" s="341"/>
      <c r="S83" s="342"/>
      <c r="T83" s="343"/>
      <c r="U83" s="344"/>
      <c r="V83" s="344"/>
      <c r="W83" s="344"/>
      <c r="X83" s="344"/>
      <c r="Y83" s="345"/>
      <c r="Z83" s="346"/>
      <c r="AA83" s="345"/>
      <c r="AB83" s="345"/>
      <c r="AC83" s="344"/>
      <c r="AD83" s="347"/>
      <c r="AE83" s="348"/>
      <c r="AF83" s="40"/>
      <c r="AG83" s="40"/>
      <c r="AH83" s="40"/>
      <c r="AI83" s="41"/>
      <c r="AJ83" s="30"/>
      <c r="AK83" s="35"/>
      <c r="AL83" s="31"/>
      <c r="AM83" s="42"/>
      <c r="AN83" s="7"/>
    </row>
    <row r="84" spans="1:40" ht="24.75" customHeight="1" thickBot="1">
      <c r="A84" s="1050" t="s">
        <v>170</v>
      </c>
      <c r="B84" s="1051"/>
      <c r="C84" s="1051"/>
      <c r="D84" s="1051"/>
      <c r="E84" s="1051"/>
      <c r="F84" s="1051"/>
      <c r="G84" s="1051"/>
      <c r="H84" s="1051"/>
      <c r="I84" s="1052"/>
      <c r="J84" s="1053" t="s">
        <v>50</v>
      </c>
      <c r="K84" s="1067" t="s">
        <v>54</v>
      </c>
      <c r="L84" s="1068"/>
      <c r="M84" s="1069"/>
      <c r="N84" s="692">
        <v>10</v>
      </c>
      <c r="O84" s="693"/>
      <c r="P84" s="693"/>
      <c r="Q84" s="693">
        <v>12</v>
      </c>
      <c r="R84" s="693"/>
      <c r="S84" s="694"/>
      <c r="T84" s="701">
        <v>10</v>
      </c>
      <c r="U84" s="349"/>
      <c r="V84" s="349"/>
      <c r="W84" s="702">
        <v>15</v>
      </c>
      <c r="X84" s="349"/>
      <c r="Y84" s="350"/>
      <c r="Z84" s="703">
        <v>7</v>
      </c>
      <c r="AA84" s="350"/>
      <c r="AB84" s="350"/>
      <c r="AC84" s="702">
        <v>6</v>
      </c>
      <c r="AD84" s="351"/>
      <c r="AE84" s="352"/>
      <c r="AF84" s="40"/>
      <c r="AG84" s="40"/>
      <c r="AH84" s="40"/>
      <c r="AI84" s="41"/>
      <c r="AJ84" s="30"/>
      <c r="AK84" s="35"/>
      <c r="AL84" s="31"/>
      <c r="AM84" s="42"/>
      <c r="AN84" s="7"/>
    </row>
    <row r="85" spans="1:40" ht="24.75" customHeight="1" thickBot="1">
      <c r="A85" s="1000" t="s">
        <v>63</v>
      </c>
      <c r="B85" s="1001"/>
      <c r="C85" s="1001"/>
      <c r="D85" s="1001"/>
      <c r="E85" s="1001"/>
      <c r="F85" s="1001"/>
      <c r="G85" s="1001"/>
      <c r="H85" s="1001"/>
      <c r="I85" s="1002"/>
      <c r="J85" s="1054"/>
      <c r="K85" s="1013" t="s">
        <v>192</v>
      </c>
      <c r="L85" s="1014"/>
      <c r="M85" s="1015"/>
      <c r="N85" s="468"/>
      <c r="O85" s="469"/>
      <c r="P85" s="469"/>
      <c r="Q85" s="469"/>
      <c r="R85" s="469"/>
      <c r="S85" s="470"/>
      <c r="T85" s="302"/>
      <c r="U85" s="705"/>
      <c r="V85" s="324"/>
      <c r="W85" s="324"/>
      <c r="X85" s="551">
        <v>72</v>
      </c>
      <c r="Y85" s="329"/>
      <c r="Z85" s="330"/>
      <c r="AA85" s="552">
        <v>36</v>
      </c>
      <c r="AB85" s="329"/>
      <c r="AC85" s="324"/>
      <c r="AD85" s="853">
        <v>72</v>
      </c>
      <c r="AE85" s="255"/>
      <c r="AF85" s="40"/>
      <c r="AG85" s="40"/>
      <c r="AH85" s="40"/>
      <c r="AI85" s="41"/>
      <c r="AJ85" s="30"/>
      <c r="AK85" s="35"/>
      <c r="AL85" s="31"/>
      <c r="AM85" s="42"/>
      <c r="AN85" s="7"/>
    </row>
    <row r="86" spans="1:40" ht="24.75" customHeight="1" thickBot="1">
      <c r="A86" s="1003" t="s">
        <v>64</v>
      </c>
      <c r="B86" s="1004"/>
      <c r="C86" s="1004"/>
      <c r="D86" s="1004"/>
      <c r="E86" s="1004"/>
      <c r="F86" s="1004"/>
      <c r="G86" s="1004"/>
      <c r="H86" s="1004"/>
      <c r="I86" s="1005"/>
      <c r="J86" s="1054"/>
      <c r="K86" s="1006" t="s">
        <v>193</v>
      </c>
      <c r="L86" s="1007"/>
      <c r="M86" s="1008"/>
      <c r="N86" s="468"/>
      <c r="O86" s="469"/>
      <c r="P86" s="469"/>
      <c r="Q86" s="469"/>
      <c r="R86" s="469"/>
      <c r="S86" s="470"/>
      <c r="T86" s="302"/>
      <c r="U86" s="324"/>
      <c r="V86" s="324"/>
      <c r="W86" s="324"/>
      <c r="X86" s="551">
        <v>72</v>
      </c>
      <c r="Y86" s="329"/>
      <c r="Z86" s="330"/>
      <c r="AA86" s="552">
        <v>72</v>
      </c>
      <c r="AB86" s="329"/>
      <c r="AC86" s="324"/>
      <c r="AD86" s="853">
        <v>180</v>
      </c>
      <c r="AE86" s="255"/>
      <c r="AF86" s="40"/>
      <c r="AG86" s="40"/>
      <c r="AH86" s="40"/>
      <c r="AI86" s="41"/>
      <c r="AJ86" s="30"/>
      <c r="AK86" s="35"/>
      <c r="AL86" s="31"/>
      <c r="AM86" s="42"/>
      <c r="AN86" s="7"/>
    </row>
    <row r="87" spans="1:40" ht="21.75" customHeight="1" thickBot="1">
      <c r="A87" s="1003" t="s">
        <v>65</v>
      </c>
      <c r="B87" s="1004"/>
      <c r="C87" s="1004"/>
      <c r="D87" s="1004"/>
      <c r="E87" s="1004"/>
      <c r="F87" s="1004"/>
      <c r="G87" s="1004"/>
      <c r="H87" s="1004"/>
      <c r="I87" s="1005"/>
      <c r="J87" s="1054"/>
      <c r="K87" s="1022" t="s">
        <v>188</v>
      </c>
      <c r="L87" s="1023"/>
      <c r="M87" s="1024"/>
      <c r="N87" s="468"/>
      <c r="O87" s="469"/>
      <c r="P87" s="469"/>
      <c r="Q87" s="469"/>
      <c r="R87" s="469"/>
      <c r="S87" s="470"/>
      <c r="T87" s="302"/>
      <c r="U87" s="324"/>
      <c r="V87" s="324"/>
      <c r="W87" s="705">
        <v>2</v>
      </c>
      <c r="X87" s="324"/>
      <c r="Y87" s="329"/>
      <c r="Z87" s="330"/>
      <c r="AA87" s="329"/>
      <c r="AB87" s="329"/>
      <c r="AC87" s="324"/>
      <c r="AD87" s="331"/>
      <c r="AE87" s="255"/>
      <c r="AF87" s="40"/>
      <c r="AG87" s="40"/>
      <c r="AH87" s="40"/>
      <c r="AI87" s="41"/>
      <c r="AJ87" s="30"/>
      <c r="AK87" s="35"/>
      <c r="AL87" s="31"/>
      <c r="AM87" s="42"/>
      <c r="AN87" s="7"/>
    </row>
    <row r="88" spans="1:40" ht="24.75" customHeight="1" thickBot="1">
      <c r="A88" s="1025" t="s">
        <v>191</v>
      </c>
      <c r="B88" s="1026"/>
      <c r="C88" s="1026"/>
      <c r="D88" s="1026"/>
      <c r="E88" s="1026"/>
      <c r="F88" s="1026"/>
      <c r="G88" s="1026"/>
      <c r="H88" s="1026"/>
      <c r="I88" s="1026"/>
      <c r="J88" s="1054"/>
      <c r="K88" s="1013" t="s">
        <v>200</v>
      </c>
      <c r="L88" s="1014"/>
      <c r="M88" s="1015"/>
      <c r="N88" s="468">
        <v>2</v>
      </c>
      <c r="O88" s="469"/>
      <c r="P88" s="469"/>
      <c r="Q88" s="469">
        <v>2</v>
      </c>
      <c r="R88" s="469"/>
      <c r="S88" s="470"/>
      <c r="T88" s="704">
        <v>3</v>
      </c>
      <c r="U88" s="324"/>
      <c r="V88" s="324"/>
      <c r="W88" s="705">
        <v>2</v>
      </c>
      <c r="X88" s="324"/>
      <c r="Y88" s="329"/>
      <c r="Z88" s="706">
        <v>2</v>
      </c>
      <c r="AA88" s="329"/>
      <c r="AB88" s="329"/>
      <c r="AC88" s="705">
        <v>1</v>
      </c>
      <c r="AD88" s="331"/>
      <c r="AE88" s="255"/>
      <c r="AF88" s="40"/>
      <c r="AG88" s="40"/>
      <c r="AH88" s="40"/>
      <c r="AI88" s="41"/>
      <c r="AJ88" s="30"/>
      <c r="AK88" s="35"/>
      <c r="AL88" s="31"/>
      <c r="AM88" s="42"/>
      <c r="AN88" s="7"/>
    </row>
    <row r="89" spans="1:40" ht="24.75" customHeight="1" thickBot="1">
      <c r="A89" s="1025" t="s">
        <v>190</v>
      </c>
      <c r="B89" s="1026"/>
      <c r="C89" s="1026"/>
      <c r="D89" s="1026"/>
      <c r="E89" s="1026"/>
      <c r="F89" s="1026"/>
      <c r="G89" s="1026"/>
      <c r="H89" s="1026"/>
      <c r="I89" s="1026"/>
      <c r="J89" s="1054"/>
      <c r="K89" s="1063" t="s">
        <v>55</v>
      </c>
      <c r="L89" s="1064"/>
      <c r="M89" s="1065"/>
      <c r="N89" s="468">
        <v>0</v>
      </c>
      <c r="O89" s="469"/>
      <c r="P89" s="469"/>
      <c r="Q89" s="469">
        <v>8</v>
      </c>
      <c r="R89" s="469"/>
      <c r="S89" s="470"/>
      <c r="T89" s="704">
        <v>5</v>
      </c>
      <c r="U89" s="324"/>
      <c r="V89" s="324"/>
      <c r="W89" s="705">
        <v>5</v>
      </c>
      <c r="X89" s="324"/>
      <c r="Y89" s="329"/>
      <c r="Z89" s="706">
        <v>2</v>
      </c>
      <c r="AA89" s="329"/>
      <c r="AB89" s="329"/>
      <c r="AC89" s="705">
        <v>3</v>
      </c>
      <c r="AD89" s="331"/>
      <c r="AE89" s="255"/>
      <c r="AF89" s="40"/>
      <c r="AG89" s="40"/>
      <c r="AH89" s="40"/>
      <c r="AI89" s="41"/>
      <c r="AJ89" s="30"/>
      <c r="AK89" s="35"/>
      <c r="AL89" s="31"/>
      <c r="AM89" s="42"/>
      <c r="AN89" s="7"/>
    </row>
    <row r="90" spans="1:40" ht="24.75" customHeight="1" thickBot="1">
      <c r="A90" s="1010"/>
      <c r="B90" s="1011"/>
      <c r="C90" s="1011"/>
      <c r="D90" s="1011"/>
      <c r="E90" s="1011"/>
      <c r="F90" s="1011"/>
      <c r="G90" s="1011"/>
      <c r="H90" s="1011"/>
      <c r="I90" s="1012"/>
      <c r="J90" s="1055"/>
      <c r="K90" s="1013" t="s">
        <v>56</v>
      </c>
      <c r="L90" s="1014"/>
      <c r="M90" s="1015"/>
      <c r="N90" s="695">
        <v>1</v>
      </c>
      <c r="O90" s="696"/>
      <c r="P90" s="696"/>
      <c r="Q90" s="696">
        <v>1</v>
      </c>
      <c r="R90" s="696"/>
      <c r="S90" s="697"/>
      <c r="T90" s="707">
        <v>0</v>
      </c>
      <c r="U90" s="333"/>
      <c r="V90" s="333"/>
      <c r="W90" s="708">
        <v>1</v>
      </c>
      <c r="X90" s="333"/>
      <c r="Y90" s="332"/>
      <c r="Z90" s="666">
        <v>4</v>
      </c>
      <c r="AA90" s="332"/>
      <c r="AB90" s="332"/>
      <c r="AC90" s="708">
        <v>3</v>
      </c>
      <c r="AD90" s="334"/>
      <c r="AE90" s="335"/>
      <c r="AF90" s="40"/>
      <c r="AG90" s="40"/>
      <c r="AH90" s="40"/>
      <c r="AI90" s="41"/>
      <c r="AJ90" s="30"/>
      <c r="AK90" s="35"/>
      <c r="AL90" s="31"/>
      <c r="AM90" s="42"/>
      <c r="AN90" s="7"/>
    </row>
    <row r="91" spans="1:41" ht="30.75" customHeight="1" thickBot="1">
      <c r="A91" s="353"/>
      <c r="B91" s="354"/>
      <c r="C91" s="355"/>
      <c r="D91" s="356"/>
      <c r="E91" s="356"/>
      <c r="F91" s="356"/>
      <c r="G91" s="357"/>
      <c r="H91" s="358"/>
      <c r="I91" s="359"/>
      <c r="J91" s="360"/>
      <c r="K91" s="357"/>
      <c r="L91" s="357"/>
      <c r="M91" s="361"/>
      <c r="N91" s="362"/>
      <c r="O91" s="363"/>
      <c r="P91" s="363"/>
      <c r="Q91" s="363"/>
      <c r="R91" s="363"/>
      <c r="S91" s="364"/>
      <c r="T91" s="365"/>
      <c r="U91" s="357"/>
      <c r="V91" s="357"/>
      <c r="W91" s="357"/>
      <c r="X91" s="357"/>
      <c r="Y91" s="366"/>
      <c r="Z91" s="367"/>
      <c r="AA91" s="366"/>
      <c r="AB91" s="366"/>
      <c r="AC91" s="357"/>
      <c r="AD91" s="368"/>
      <c r="AE91" s="369"/>
      <c r="AF91" s="40"/>
      <c r="AG91" s="40"/>
      <c r="AH91" s="40"/>
      <c r="AI91" s="41"/>
      <c r="AJ91" s="30"/>
      <c r="AK91" s="41"/>
      <c r="AL91" s="31"/>
      <c r="AM91" s="42"/>
      <c r="AN91" s="7"/>
      <c r="AO91" s="43"/>
    </row>
    <row r="92" spans="1:40" ht="15.75" customHeight="1">
      <c r="A92" s="201"/>
      <c r="B92" s="202" t="s">
        <v>51</v>
      </c>
      <c r="C92" s="203"/>
      <c r="D92" s="370"/>
      <c r="E92" s="349"/>
      <c r="F92" s="349"/>
      <c r="G92" s="349"/>
      <c r="H92" s="371"/>
      <c r="I92" s="371"/>
      <c r="J92" s="349"/>
      <c r="K92" s="349"/>
      <c r="L92" s="349"/>
      <c r="M92" s="350"/>
      <c r="N92" s="372">
        <f>N78/16</f>
        <v>36</v>
      </c>
      <c r="O92" s="373" t="s">
        <v>0</v>
      </c>
      <c r="P92" s="373"/>
      <c r="Q92" s="373">
        <f>Q78/23</f>
        <v>36</v>
      </c>
      <c r="R92" s="373" t="s">
        <v>0</v>
      </c>
      <c r="S92" s="374"/>
      <c r="T92" s="373">
        <f>T78/15.5</f>
        <v>36</v>
      </c>
      <c r="U92" s="375" t="s">
        <v>0</v>
      </c>
      <c r="V92" s="375"/>
      <c r="W92" s="375">
        <f>W78/19.5</f>
        <v>36</v>
      </c>
      <c r="X92" s="375" t="s">
        <v>0</v>
      </c>
      <c r="Y92" s="376" t="s">
        <v>0</v>
      </c>
      <c r="Z92" s="372">
        <f>Z78/15</f>
        <v>36</v>
      </c>
      <c r="AA92" s="375" t="s">
        <v>0</v>
      </c>
      <c r="AB92" s="375"/>
      <c r="AC92" s="375">
        <f>AC78/9</f>
        <v>36</v>
      </c>
      <c r="AD92" s="351"/>
      <c r="AE92" s="352"/>
      <c r="AF92" s="40"/>
      <c r="AG92" s="40"/>
      <c r="AH92" s="40"/>
      <c r="AI92" s="41"/>
      <c r="AJ92" s="30"/>
      <c r="AK92" s="35"/>
      <c r="AL92" s="31"/>
      <c r="AM92" s="42"/>
      <c r="AN92" s="7"/>
    </row>
    <row r="93" spans="1:40" ht="18" customHeight="1" thickBot="1">
      <c r="A93" s="1016" t="s">
        <v>120</v>
      </c>
      <c r="B93" s="1017"/>
      <c r="C93" s="204"/>
      <c r="D93" s="377"/>
      <c r="E93" s="333"/>
      <c r="F93" s="333"/>
      <c r="G93" s="333"/>
      <c r="H93" s="378"/>
      <c r="I93" s="378"/>
      <c r="J93" s="333"/>
      <c r="K93" s="333"/>
      <c r="L93" s="333"/>
      <c r="M93" s="332"/>
      <c r="N93" s="379">
        <f>576-N78</f>
        <v>0</v>
      </c>
      <c r="O93" s="380" t="s">
        <v>0</v>
      </c>
      <c r="P93" s="380" t="s">
        <v>0</v>
      </c>
      <c r="Q93" s="381">
        <f>828-Q78</f>
        <v>0</v>
      </c>
      <c r="R93" s="382"/>
      <c r="S93" s="383"/>
      <c r="T93" s="779">
        <f>558-T78</f>
        <v>0</v>
      </c>
      <c r="U93" s="384" t="s">
        <v>0</v>
      </c>
      <c r="V93" s="384" t="s">
        <v>0</v>
      </c>
      <c r="W93" s="780">
        <f>702-W78</f>
        <v>0</v>
      </c>
      <c r="X93" s="384" t="s">
        <v>0</v>
      </c>
      <c r="Y93" s="334" t="s">
        <v>0</v>
      </c>
      <c r="Z93" s="781">
        <f>540-Z78</f>
        <v>0</v>
      </c>
      <c r="AA93" s="384" t="s">
        <v>0</v>
      </c>
      <c r="AB93" s="384" t="s">
        <v>0</v>
      </c>
      <c r="AC93" s="780">
        <f>324-AC78</f>
        <v>0</v>
      </c>
      <c r="AD93" s="385"/>
      <c r="AE93" s="335"/>
      <c r="AF93" s="40"/>
      <c r="AG93" s="40"/>
      <c r="AH93" s="40"/>
      <c r="AI93" s="41"/>
      <c r="AJ93" s="30"/>
      <c r="AK93" s="35"/>
      <c r="AL93" s="31"/>
      <c r="AM93" s="42"/>
      <c r="AN93" s="7"/>
    </row>
    <row r="94" spans="1:40" ht="18" customHeight="1" thickBot="1">
      <c r="A94" s="1018"/>
      <c r="B94" s="1018"/>
      <c r="C94" s="386"/>
      <c r="D94" s="387"/>
      <c r="E94" s="357"/>
      <c r="F94" s="357"/>
      <c r="G94" s="357"/>
      <c r="H94" s="359"/>
      <c r="I94" s="359"/>
      <c r="J94" s="357"/>
      <c r="K94" s="357"/>
      <c r="L94" s="357"/>
      <c r="M94" s="366"/>
      <c r="N94" s="388"/>
      <c r="O94" s="389"/>
      <c r="P94" s="389"/>
      <c r="Q94" s="389"/>
      <c r="R94" s="389"/>
      <c r="S94" s="390"/>
      <c r="T94" s="391"/>
      <c r="U94" s="392"/>
      <c r="V94" s="392"/>
      <c r="W94" s="392"/>
      <c r="X94" s="392"/>
      <c r="Y94" s="393"/>
      <c r="Z94" s="367"/>
      <c r="AA94" s="366"/>
      <c r="AB94" s="366"/>
      <c r="AC94" s="357"/>
      <c r="AD94" s="368"/>
      <c r="AE94" s="369"/>
      <c r="AF94" s="40"/>
      <c r="AG94" s="40"/>
      <c r="AH94" s="40"/>
      <c r="AI94" s="41"/>
      <c r="AJ94" s="30"/>
      <c r="AK94" s="35"/>
      <c r="AL94" s="31"/>
      <c r="AM94" s="42"/>
      <c r="AN94" s="7"/>
    </row>
    <row r="95" spans="1:40" ht="16.5" customHeight="1" thickBot="1">
      <c r="A95" s="1019"/>
      <c r="B95" s="394"/>
      <c r="C95" s="395"/>
      <c r="D95" s="396"/>
      <c r="E95" s="1066"/>
      <c r="F95" s="1066"/>
      <c r="G95" s="1066"/>
      <c r="H95" s="1066"/>
      <c r="I95" s="1066"/>
      <c r="J95" s="1066"/>
      <c r="K95" s="1066"/>
      <c r="L95" s="1066"/>
      <c r="M95" s="1066"/>
      <c r="N95" s="397"/>
      <c r="O95" s="398"/>
      <c r="P95" s="398"/>
      <c r="Q95" s="398"/>
      <c r="R95" s="398"/>
      <c r="S95" s="399"/>
      <c r="T95" s="400"/>
      <c r="U95" s="401"/>
      <c r="V95" s="401"/>
      <c r="W95" s="401"/>
      <c r="X95" s="401"/>
      <c r="Y95" s="402"/>
      <c r="Z95" s="403"/>
      <c r="AA95" s="402"/>
      <c r="AB95" s="402"/>
      <c r="AC95" s="401"/>
      <c r="AD95" s="404"/>
      <c r="AE95" s="405"/>
      <c r="AF95" s="55"/>
      <c r="AG95" s="55"/>
      <c r="AH95" s="55"/>
      <c r="AI95" s="56"/>
      <c r="AJ95" s="56"/>
      <c r="AK95" s="57"/>
      <c r="AL95" s="42"/>
      <c r="AM95" s="42"/>
      <c r="AN95" s="7"/>
    </row>
    <row r="96" spans="1:40" ht="15.75" customHeight="1" thickBot="1">
      <c r="A96" s="1019"/>
      <c r="B96" s="406"/>
      <c r="C96" s="407"/>
      <c r="D96" s="408"/>
      <c r="E96" s="997"/>
      <c r="F96" s="997"/>
      <c r="G96" s="997"/>
      <c r="H96" s="997"/>
      <c r="I96" s="997"/>
      <c r="J96" s="997"/>
      <c r="K96" s="997"/>
      <c r="L96" s="997"/>
      <c r="M96" s="997"/>
      <c r="N96" s="225"/>
      <c r="O96" s="226"/>
      <c r="P96" s="226"/>
      <c r="Q96" s="226"/>
      <c r="R96" s="226"/>
      <c r="S96" s="227"/>
      <c r="T96" s="302"/>
      <c r="U96" s="324"/>
      <c r="V96" s="324"/>
      <c r="W96" s="324"/>
      <c r="X96" s="324"/>
      <c r="Y96" s="329"/>
      <c r="Z96" s="330"/>
      <c r="AA96" s="329"/>
      <c r="AB96" s="329"/>
      <c r="AC96" s="324"/>
      <c r="AD96" s="331"/>
      <c r="AE96" s="255"/>
      <c r="AF96" s="40"/>
      <c r="AG96" s="40"/>
      <c r="AH96" s="40"/>
      <c r="AI96" s="41"/>
      <c r="AJ96" s="41"/>
      <c r="AK96" s="57"/>
      <c r="AL96" s="42"/>
      <c r="AM96" s="42"/>
      <c r="AN96" s="7"/>
    </row>
    <row r="97" spans="1:40" ht="15.75" customHeight="1" thickBot="1">
      <c r="A97" s="1019"/>
      <c r="B97" s="406"/>
      <c r="C97" s="407"/>
      <c r="D97" s="408"/>
      <c r="E97" s="999"/>
      <c r="F97" s="999"/>
      <c r="G97" s="999"/>
      <c r="H97" s="999"/>
      <c r="I97" s="999"/>
      <c r="J97" s="999"/>
      <c r="K97" s="999"/>
      <c r="L97" s="999"/>
      <c r="M97" s="999"/>
      <c r="N97" s="409"/>
      <c r="O97" s="228"/>
      <c r="P97" s="228"/>
      <c r="Q97" s="228"/>
      <c r="R97" s="228"/>
      <c r="S97" s="410"/>
      <c r="T97" s="343"/>
      <c r="U97" s="344"/>
      <c r="V97" s="344"/>
      <c r="W97" s="344"/>
      <c r="X97" s="344"/>
      <c r="Y97" s="345"/>
      <c r="Z97" s="346"/>
      <c r="AA97" s="345"/>
      <c r="AB97" s="345"/>
      <c r="AC97" s="324"/>
      <c r="AD97" s="347"/>
      <c r="AE97" s="348"/>
      <c r="AF97" s="54"/>
      <c r="AG97" s="54"/>
      <c r="AH97" s="54"/>
      <c r="AI97" s="41"/>
      <c r="AJ97" s="41"/>
      <c r="AK97" s="57"/>
      <c r="AL97" s="42"/>
      <c r="AM97" s="42"/>
      <c r="AN97" s="7"/>
    </row>
    <row r="98" spans="1:40" ht="15.75" customHeight="1" thickBot="1">
      <c r="A98" s="1019"/>
      <c r="B98" s="406"/>
      <c r="C98" s="407"/>
      <c r="D98" s="408"/>
      <c r="E98" s="999"/>
      <c r="F98" s="999"/>
      <c r="G98" s="999"/>
      <c r="H98" s="999"/>
      <c r="I98" s="999"/>
      <c r="J98" s="999"/>
      <c r="K98" s="999"/>
      <c r="L98" s="999"/>
      <c r="M98" s="999"/>
      <c r="N98" s="409"/>
      <c r="O98" s="228"/>
      <c r="P98" s="228"/>
      <c r="Q98" s="228"/>
      <c r="R98" s="228"/>
      <c r="S98" s="410"/>
      <c r="T98" s="343"/>
      <c r="U98" s="344"/>
      <c r="V98" s="344"/>
      <c r="W98" s="344"/>
      <c r="X98" s="344"/>
      <c r="Y98" s="345"/>
      <c r="Z98" s="346"/>
      <c r="AA98" s="345"/>
      <c r="AB98" s="345"/>
      <c r="AC98" s="344"/>
      <c r="AD98" s="347"/>
      <c r="AE98" s="348"/>
      <c r="AF98" s="54"/>
      <c r="AG98" s="54"/>
      <c r="AH98" s="54"/>
      <c r="AI98" s="41"/>
      <c r="AJ98" s="41"/>
      <c r="AK98" s="57"/>
      <c r="AL98" s="42"/>
      <c r="AM98" s="42"/>
      <c r="AN98" s="7"/>
    </row>
    <row r="99" spans="1:40" ht="15" customHeight="1" thickBot="1">
      <c r="A99" s="1019"/>
      <c r="B99" s="411"/>
      <c r="C99" s="412"/>
      <c r="D99" s="413"/>
      <c r="E99" s="1021"/>
      <c r="F99" s="1021"/>
      <c r="G99" s="1021"/>
      <c r="H99" s="1021"/>
      <c r="I99" s="1021"/>
      <c r="J99" s="1021"/>
      <c r="K99" s="1021"/>
      <c r="L99" s="1021"/>
      <c r="M99" s="1021"/>
      <c r="N99" s="414"/>
      <c r="O99" s="382"/>
      <c r="P99" s="382"/>
      <c r="Q99" s="382"/>
      <c r="R99" s="382"/>
      <c r="S99" s="383"/>
      <c r="T99" s="415"/>
      <c r="U99" s="416"/>
      <c r="V99" s="416"/>
      <c r="W99" s="416"/>
      <c r="X99" s="416"/>
      <c r="Y99" s="417"/>
      <c r="Z99" s="296"/>
      <c r="AA99" s="332"/>
      <c r="AB99" s="332"/>
      <c r="AC99" s="384"/>
      <c r="AD99" s="334"/>
      <c r="AE99" s="335"/>
      <c r="AF99" s="54"/>
      <c r="AG99" s="54"/>
      <c r="AH99" s="54"/>
      <c r="AI99" s="41"/>
      <c r="AJ99" s="41"/>
      <c r="AK99" s="57"/>
      <c r="AL99" s="42"/>
      <c r="AM99" s="42"/>
      <c r="AN99" s="7"/>
    </row>
    <row r="100" spans="1:40" ht="18" customHeight="1">
      <c r="A100" s="58"/>
      <c r="B100" s="59"/>
      <c r="C100" s="100"/>
      <c r="D100" s="10"/>
      <c r="E100" s="10"/>
      <c r="F100" s="10"/>
      <c r="G100" s="10"/>
      <c r="H100" s="10"/>
      <c r="I100" s="10"/>
      <c r="J100" s="60"/>
      <c r="K100" s="10"/>
      <c r="L100" s="10"/>
      <c r="M100" s="9"/>
      <c r="N100" s="996"/>
      <c r="O100" s="61"/>
      <c r="P100" s="61"/>
      <c r="Q100" s="996"/>
      <c r="R100" s="61"/>
      <c r="S100" s="61"/>
      <c r="T100" s="9"/>
      <c r="U100" s="9"/>
      <c r="V100" s="9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9"/>
      <c r="AJ100" s="9"/>
      <c r="AK100" s="62"/>
      <c r="AL100" s="7"/>
      <c r="AM100" s="7"/>
      <c r="AN100" s="7"/>
    </row>
    <row r="101" spans="1:40" ht="18" customHeight="1">
      <c r="A101" s="1020"/>
      <c r="B101" s="1020"/>
      <c r="C101" s="101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996"/>
      <c r="O101" s="61"/>
      <c r="P101" s="61"/>
      <c r="Q101" s="996"/>
      <c r="R101" s="61"/>
      <c r="S101" s="61"/>
      <c r="T101" s="9"/>
      <c r="U101" s="9"/>
      <c r="V101" s="9"/>
      <c r="W101" s="10"/>
      <c r="X101" s="10"/>
      <c r="Y101" s="10"/>
      <c r="Z101" s="63"/>
      <c r="AA101" s="63"/>
      <c r="AB101" s="63"/>
      <c r="AC101" s="63"/>
      <c r="AD101" s="63"/>
      <c r="AE101" s="63"/>
      <c r="AF101" s="63"/>
      <c r="AG101" s="63"/>
      <c r="AH101" s="63"/>
      <c r="AI101" s="64"/>
      <c r="AJ101" s="64"/>
      <c r="AK101" s="62"/>
      <c r="AL101" s="7"/>
      <c r="AM101" s="7"/>
      <c r="AN101" s="7"/>
    </row>
    <row r="102" spans="1:40" ht="14.25" customHeight="1">
      <c r="A102" s="58"/>
      <c r="B102" s="10"/>
      <c r="C102" s="58"/>
      <c r="D102" s="10"/>
      <c r="E102" s="10"/>
      <c r="F102" s="10"/>
      <c r="G102" s="10"/>
      <c r="H102" s="998"/>
      <c r="I102" s="998"/>
      <c r="J102" s="998"/>
      <c r="K102" s="998"/>
      <c r="L102" s="998"/>
      <c r="M102" s="998"/>
      <c r="N102" s="998"/>
      <c r="O102" s="998"/>
      <c r="P102" s="998"/>
      <c r="Q102" s="998"/>
      <c r="R102" s="998"/>
      <c r="S102" s="998"/>
      <c r="T102" s="998"/>
      <c r="U102" s="998"/>
      <c r="V102" s="998"/>
      <c r="W102" s="998"/>
      <c r="X102" s="998"/>
      <c r="Y102" s="998"/>
      <c r="Z102" s="998"/>
      <c r="AA102" s="998"/>
      <c r="AB102" s="998"/>
      <c r="AC102" s="998"/>
      <c r="AD102" s="998"/>
      <c r="AE102" s="998"/>
      <c r="AF102" s="65"/>
      <c r="AG102" s="65"/>
      <c r="AH102" s="65"/>
      <c r="AI102" s="9"/>
      <c r="AJ102" s="9"/>
      <c r="AK102" s="62"/>
      <c r="AL102" s="7"/>
      <c r="AM102" s="7"/>
      <c r="AN102" s="7"/>
    </row>
    <row r="103" spans="1:40" ht="62.25" customHeight="1">
      <c r="A103" s="58"/>
      <c r="B103" s="10"/>
      <c r="C103" s="58"/>
      <c r="D103" s="10"/>
      <c r="E103" s="9"/>
      <c r="F103" s="9"/>
      <c r="G103" s="9"/>
      <c r="H103" s="9"/>
      <c r="I103" s="9"/>
      <c r="J103" s="1009"/>
      <c r="K103" s="1009"/>
      <c r="L103" s="1009"/>
      <c r="M103" s="1009"/>
      <c r="N103" s="1009"/>
      <c r="O103" s="1009"/>
      <c r="P103" s="1009"/>
      <c r="Q103" s="1009"/>
      <c r="R103" s="1009"/>
      <c r="S103" s="1009"/>
      <c r="T103" s="1009"/>
      <c r="U103" s="1009"/>
      <c r="V103" s="1009"/>
      <c r="W103" s="1009"/>
      <c r="X103" s="1009"/>
      <c r="Y103" s="1009"/>
      <c r="Z103" s="1009"/>
      <c r="AA103" s="1009"/>
      <c r="AB103" s="1009"/>
      <c r="AC103" s="1009"/>
      <c r="AD103" s="1009"/>
      <c r="AE103" s="1009"/>
      <c r="AF103" s="66"/>
      <c r="AG103" s="66"/>
      <c r="AH103" s="66"/>
      <c r="AI103" s="9"/>
      <c r="AJ103" s="9"/>
      <c r="AK103" s="62"/>
      <c r="AL103" s="7"/>
      <c r="AM103" s="7"/>
      <c r="AN103" s="7"/>
    </row>
    <row r="104" spans="1:40" ht="31.5" customHeight="1">
      <c r="A104" s="58"/>
      <c r="B104" s="10"/>
      <c r="C104" s="58"/>
      <c r="D104" s="10"/>
      <c r="E104" s="9"/>
      <c r="F104" s="9"/>
      <c r="G104" s="9"/>
      <c r="H104" s="9"/>
      <c r="I104" s="9"/>
      <c r="J104" s="67"/>
      <c r="K104" s="9"/>
      <c r="L104" s="9"/>
      <c r="M104" s="9"/>
      <c r="N104" s="68"/>
      <c r="O104" s="68"/>
      <c r="P104" s="68"/>
      <c r="Q104" s="68"/>
      <c r="R104" s="68"/>
      <c r="S104" s="68"/>
      <c r="T104" s="25"/>
      <c r="U104" s="25"/>
      <c r="V104" s="25"/>
      <c r="W104" s="25"/>
      <c r="X104" s="25"/>
      <c r="Y104" s="25"/>
      <c r="Z104" s="69"/>
      <c r="AA104" s="69"/>
      <c r="AB104" s="69"/>
      <c r="AC104" s="69"/>
      <c r="AD104" s="69"/>
      <c r="AE104" s="25"/>
      <c r="AF104" s="25"/>
      <c r="AG104" s="25"/>
      <c r="AH104" s="25"/>
      <c r="AI104" s="25"/>
      <c r="AJ104" s="25"/>
      <c r="AK104" s="70"/>
      <c r="AL104" s="7"/>
      <c r="AM104" s="7"/>
      <c r="AN104" s="7"/>
    </row>
    <row r="105" spans="1:40" ht="18.75" customHeight="1">
      <c r="A105" s="58"/>
      <c r="B105" s="10"/>
      <c r="C105" s="58"/>
      <c r="D105" s="10"/>
      <c r="E105" s="9"/>
      <c r="F105" s="9"/>
      <c r="G105" s="9"/>
      <c r="H105" s="9"/>
      <c r="I105" s="9"/>
      <c r="J105" s="9"/>
      <c r="K105" s="9"/>
      <c r="L105" s="9"/>
      <c r="M105" s="9"/>
      <c r="N105" s="61"/>
      <c r="O105" s="61"/>
      <c r="P105" s="61"/>
      <c r="Q105" s="61"/>
      <c r="R105" s="61"/>
      <c r="S105" s="61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62"/>
      <c r="AL105" s="7"/>
      <c r="AM105" s="7"/>
      <c r="AN105" s="7"/>
    </row>
    <row r="106" spans="1:40" ht="17.25" customHeight="1">
      <c r="A106" s="58"/>
      <c r="B106" s="10"/>
      <c r="C106" s="58"/>
      <c r="D106" s="10"/>
      <c r="E106" s="9"/>
      <c r="F106" s="9"/>
      <c r="G106" s="9"/>
      <c r="H106" s="9"/>
      <c r="I106" s="9"/>
      <c r="J106" s="9"/>
      <c r="K106" s="9"/>
      <c r="L106" s="9"/>
      <c r="M106" s="9"/>
      <c r="N106" s="71"/>
      <c r="O106" s="71"/>
      <c r="P106" s="71"/>
      <c r="Q106" s="71"/>
      <c r="R106" s="71"/>
      <c r="S106" s="71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62"/>
      <c r="AL106" s="7"/>
      <c r="AM106" s="7"/>
      <c r="AN106" s="7"/>
    </row>
    <row r="107" spans="1:40" ht="30.75" customHeight="1">
      <c r="A107" s="58"/>
      <c r="B107" s="10"/>
      <c r="C107" s="58"/>
      <c r="D107" s="10"/>
      <c r="E107" s="9"/>
      <c r="F107" s="9"/>
      <c r="G107" s="9"/>
      <c r="H107" s="9"/>
      <c r="I107" s="9"/>
      <c r="J107" s="9"/>
      <c r="K107" s="9"/>
      <c r="L107" s="9"/>
      <c r="M107" s="9"/>
      <c r="N107" s="61"/>
      <c r="O107" s="61"/>
      <c r="P107" s="61"/>
      <c r="Q107" s="61"/>
      <c r="R107" s="61"/>
      <c r="S107" s="61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62"/>
      <c r="AL107" s="7"/>
      <c r="AM107" s="7"/>
      <c r="AN107" s="7"/>
    </row>
    <row r="108" spans="1:40" ht="15" customHeight="1">
      <c r="A108" s="58"/>
      <c r="B108" s="10"/>
      <c r="C108" s="58"/>
      <c r="D108" s="10"/>
      <c r="E108" s="9"/>
      <c r="F108" s="9"/>
      <c r="G108" s="9"/>
      <c r="H108" s="9"/>
      <c r="I108" s="9"/>
      <c r="J108" s="9"/>
      <c r="K108" s="9"/>
      <c r="L108" s="9"/>
      <c r="M108" s="9"/>
      <c r="N108" s="61"/>
      <c r="O108" s="61"/>
      <c r="P108" s="61"/>
      <c r="Q108" s="61"/>
      <c r="R108" s="61"/>
      <c r="S108" s="61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0"/>
      <c r="AG108" s="10"/>
      <c r="AH108" s="10"/>
      <c r="AI108" s="9"/>
      <c r="AJ108" s="9"/>
      <c r="AK108" s="62"/>
      <c r="AL108" s="7"/>
      <c r="AM108" s="7"/>
      <c r="AN108" s="7"/>
    </row>
    <row r="109" spans="1:40" ht="12" customHeight="1">
      <c r="A109" s="58"/>
      <c r="B109" s="10"/>
      <c r="C109" s="58"/>
      <c r="D109" s="10"/>
      <c r="E109" s="9"/>
      <c r="F109" s="9"/>
      <c r="G109" s="9"/>
      <c r="H109" s="9"/>
      <c r="I109" s="9"/>
      <c r="J109" s="9"/>
      <c r="K109" s="9"/>
      <c r="L109" s="9"/>
      <c r="M109" s="9"/>
      <c r="N109" s="61"/>
      <c r="O109" s="61"/>
      <c r="P109" s="61"/>
      <c r="Q109" s="61"/>
      <c r="R109" s="61"/>
      <c r="S109" s="61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10"/>
      <c r="AG109" s="10"/>
      <c r="AH109" s="10"/>
      <c r="AI109" s="9"/>
      <c r="AJ109" s="9"/>
      <c r="AK109" s="62"/>
      <c r="AL109" s="7"/>
      <c r="AM109" s="7"/>
      <c r="AN109" s="7"/>
    </row>
    <row r="110" spans="1:40" ht="13.5" customHeight="1">
      <c r="A110" s="58"/>
      <c r="B110" s="10"/>
      <c r="C110" s="58"/>
      <c r="D110" s="10"/>
      <c r="E110" s="9"/>
      <c r="F110" s="9"/>
      <c r="G110" s="9"/>
      <c r="H110" s="9"/>
      <c r="I110" s="9"/>
      <c r="J110" s="9"/>
      <c r="K110" s="9"/>
      <c r="L110" s="9"/>
      <c r="M110" s="9"/>
      <c r="N110" s="61"/>
      <c r="O110" s="61"/>
      <c r="P110" s="61"/>
      <c r="Q110" s="61"/>
      <c r="R110" s="61"/>
      <c r="S110" s="61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10"/>
      <c r="AG110" s="10"/>
      <c r="AH110" s="10"/>
      <c r="AI110" s="9"/>
      <c r="AJ110" s="9"/>
      <c r="AK110" s="62"/>
      <c r="AL110" s="7"/>
      <c r="AM110" s="7"/>
      <c r="AN110" s="7"/>
    </row>
    <row r="111" spans="1:40" ht="14.25">
      <c r="A111" s="58"/>
      <c r="B111" s="10"/>
      <c r="C111" s="58"/>
      <c r="D111" s="10"/>
      <c r="E111" s="9"/>
      <c r="F111" s="9"/>
      <c r="G111" s="9"/>
      <c r="H111" s="9"/>
      <c r="I111" s="9"/>
      <c r="J111" s="9"/>
      <c r="K111" s="9"/>
      <c r="L111" s="9"/>
      <c r="M111" s="9"/>
      <c r="N111" s="72"/>
      <c r="O111" s="72"/>
      <c r="P111" s="72"/>
      <c r="Q111" s="72"/>
      <c r="R111" s="72"/>
      <c r="S111" s="72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10"/>
      <c r="AG111" s="10"/>
      <c r="AH111" s="10"/>
      <c r="AI111" s="9"/>
      <c r="AJ111" s="9"/>
      <c r="AK111" s="7"/>
      <c r="AL111" s="7"/>
      <c r="AM111" s="7"/>
      <c r="AN111" s="7"/>
    </row>
    <row r="112" spans="1:40" ht="14.25">
      <c r="A112" s="58"/>
      <c r="B112" s="10"/>
      <c r="C112" s="58"/>
      <c r="D112" s="10"/>
      <c r="E112" s="9"/>
      <c r="F112" s="9"/>
      <c r="G112" s="9"/>
      <c r="H112" s="9"/>
      <c r="I112" s="9"/>
      <c r="J112" s="9"/>
      <c r="K112" s="9"/>
      <c r="L112" s="9"/>
      <c r="M112" s="9"/>
      <c r="N112" s="72"/>
      <c r="O112" s="72"/>
      <c r="P112" s="72"/>
      <c r="Q112" s="72"/>
      <c r="R112" s="72"/>
      <c r="S112" s="72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0"/>
      <c r="AG112" s="10"/>
      <c r="AH112" s="10"/>
      <c r="AI112" s="9"/>
      <c r="AJ112" s="9"/>
      <c r="AK112" s="7"/>
      <c r="AL112" s="7"/>
      <c r="AM112" s="7"/>
      <c r="AN112" s="7"/>
    </row>
    <row r="113" spans="1:40" ht="12.75">
      <c r="A113" s="58"/>
      <c r="B113" s="10"/>
      <c r="C113" s="58"/>
      <c r="D113" s="10"/>
      <c r="E113" s="9"/>
      <c r="F113" s="9"/>
      <c r="G113" s="9"/>
      <c r="H113" s="9"/>
      <c r="I113" s="9"/>
      <c r="J113" s="9"/>
      <c r="K113" s="9"/>
      <c r="L113" s="9"/>
      <c r="M113" s="9"/>
      <c r="N113" s="7"/>
      <c r="O113" s="7"/>
      <c r="P113" s="7"/>
      <c r="Q113" s="7"/>
      <c r="R113" s="7"/>
      <c r="S113" s="7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0"/>
      <c r="AG113" s="10"/>
      <c r="AH113" s="10"/>
      <c r="AI113" s="9"/>
      <c r="AJ113" s="9"/>
      <c r="AK113" s="7"/>
      <c r="AL113" s="7"/>
      <c r="AM113" s="7"/>
      <c r="AN113" s="7"/>
    </row>
    <row r="114" spans="1:40" ht="12.75">
      <c r="A114" s="58"/>
      <c r="B114" s="10"/>
      <c r="C114" s="58"/>
      <c r="D114" s="1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10"/>
      <c r="AG114" s="10"/>
      <c r="AH114" s="10"/>
      <c r="AI114" s="9"/>
      <c r="AJ114" s="9"/>
      <c r="AK114" s="7"/>
      <c r="AL114" s="7"/>
      <c r="AM114" s="7"/>
      <c r="AN114" s="7"/>
    </row>
    <row r="115" spans="1:40" ht="12.75">
      <c r="A115" s="58"/>
      <c r="B115" s="10"/>
      <c r="C115" s="58"/>
      <c r="D115" s="10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10"/>
      <c r="AG115" s="10"/>
      <c r="AH115" s="10"/>
      <c r="AI115" s="9"/>
      <c r="AJ115" s="9"/>
      <c r="AK115" s="7"/>
      <c r="AL115" s="7"/>
      <c r="AM115" s="7"/>
      <c r="AN115" s="7"/>
    </row>
    <row r="116" spans="3:40" ht="12.75">
      <c r="C116" s="1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I116" s="7"/>
      <c r="AJ116" s="7"/>
      <c r="AK116" s="7"/>
      <c r="AL116" s="7"/>
      <c r="AM116" s="7"/>
      <c r="AN116" s="7"/>
    </row>
    <row r="117" spans="3:40" ht="12.75">
      <c r="C117" s="1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I117" s="7"/>
      <c r="AJ117" s="7"/>
      <c r="AK117" s="7"/>
      <c r="AL117" s="7"/>
      <c r="AM117" s="7"/>
      <c r="AN117" s="7"/>
    </row>
    <row r="118" spans="3:40" ht="12.75">
      <c r="C118" s="1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I118" s="7"/>
      <c r="AJ118" s="7"/>
      <c r="AK118" s="7"/>
      <c r="AL118" s="7"/>
      <c r="AM118" s="7"/>
      <c r="AN118" s="7"/>
    </row>
    <row r="119" spans="3:40" ht="12.75">
      <c r="C119" s="11"/>
      <c r="AI119" s="7"/>
      <c r="AJ119" s="7"/>
      <c r="AK119" s="7"/>
      <c r="AL119" s="7"/>
      <c r="AM119" s="7"/>
      <c r="AN119" s="7"/>
    </row>
    <row r="120" spans="3:40" ht="12.75">
      <c r="C120" s="11"/>
      <c r="AI120" s="7"/>
      <c r="AJ120" s="7"/>
      <c r="AK120" s="7"/>
      <c r="AL120" s="7"/>
      <c r="AM120" s="7"/>
      <c r="AN120" s="7"/>
    </row>
    <row r="121" spans="3:40" ht="12.75">
      <c r="C121" s="11"/>
      <c r="AI121" s="7"/>
      <c r="AJ121" s="7"/>
      <c r="AK121" s="7"/>
      <c r="AL121" s="7"/>
      <c r="AM121" s="7"/>
      <c r="AN121" s="7"/>
    </row>
    <row r="122" spans="3:40" ht="12.75">
      <c r="C122" s="11"/>
      <c r="AI122" s="7"/>
      <c r="AJ122" s="7"/>
      <c r="AK122" s="7"/>
      <c r="AL122" s="7"/>
      <c r="AM122" s="7"/>
      <c r="AN122" s="7"/>
    </row>
    <row r="123" spans="3:40" ht="12.75">
      <c r="C123" s="11"/>
      <c r="AI123" s="7"/>
      <c r="AJ123" s="7"/>
      <c r="AK123" s="7"/>
      <c r="AL123" s="7"/>
      <c r="AM123" s="7"/>
      <c r="AN123" s="7"/>
    </row>
    <row r="124" spans="3:40" ht="12.75">
      <c r="C124" s="11"/>
      <c r="AI124" s="7"/>
      <c r="AJ124" s="7"/>
      <c r="AK124" s="7"/>
      <c r="AL124" s="7"/>
      <c r="AM124" s="7"/>
      <c r="AN124" s="7"/>
    </row>
    <row r="125" spans="3:40" ht="12.75">
      <c r="C125" s="11"/>
      <c r="AI125" s="7"/>
      <c r="AJ125" s="7"/>
      <c r="AK125" s="7"/>
      <c r="AL125" s="7"/>
      <c r="AM125" s="7"/>
      <c r="AN125" s="7"/>
    </row>
    <row r="126" spans="3:40" ht="12.75">
      <c r="C126" s="11"/>
      <c r="AI126" s="7"/>
      <c r="AJ126" s="7"/>
      <c r="AK126" s="7"/>
      <c r="AL126" s="7"/>
      <c r="AM126" s="7"/>
      <c r="AN126" s="7"/>
    </row>
    <row r="127" spans="3:40" ht="12.75">
      <c r="C127" s="11"/>
      <c r="AI127" s="7"/>
      <c r="AJ127" s="7"/>
      <c r="AK127" s="7"/>
      <c r="AL127" s="7"/>
      <c r="AM127" s="7"/>
      <c r="AN127" s="7"/>
    </row>
    <row r="128" spans="3:40" ht="12.75">
      <c r="C128" s="11"/>
      <c r="AI128" s="7"/>
      <c r="AJ128" s="7"/>
      <c r="AK128" s="7"/>
      <c r="AL128" s="7"/>
      <c r="AM128" s="7"/>
      <c r="AN128" s="7"/>
    </row>
    <row r="129" spans="3:40" ht="12.75">
      <c r="C129" s="11"/>
      <c r="AI129" s="7"/>
      <c r="AJ129" s="7"/>
      <c r="AK129" s="7"/>
      <c r="AL129" s="7"/>
      <c r="AM129" s="7"/>
      <c r="AN129" s="7"/>
    </row>
    <row r="130" spans="3:40" ht="12.75">
      <c r="C130" s="11"/>
      <c r="AI130" s="7"/>
      <c r="AJ130" s="7"/>
      <c r="AK130" s="7"/>
      <c r="AL130" s="7"/>
      <c r="AM130" s="7"/>
      <c r="AN130" s="7"/>
    </row>
    <row r="131" spans="3:40" ht="12.75">
      <c r="C131" s="11"/>
      <c r="AI131" s="7"/>
      <c r="AJ131" s="7"/>
      <c r="AK131" s="7"/>
      <c r="AL131" s="7"/>
      <c r="AM131" s="7"/>
      <c r="AN131" s="7"/>
    </row>
    <row r="132" spans="3:40" ht="12.75">
      <c r="C132" s="11"/>
      <c r="AI132" s="7"/>
      <c r="AJ132" s="7"/>
      <c r="AK132" s="7"/>
      <c r="AL132" s="7"/>
      <c r="AM132" s="7"/>
      <c r="AN132" s="7"/>
    </row>
    <row r="133" spans="3:40" ht="12.75">
      <c r="C133" s="11"/>
      <c r="AI133" s="7"/>
      <c r="AJ133" s="7"/>
      <c r="AK133" s="7"/>
      <c r="AL133" s="7"/>
      <c r="AM133" s="7"/>
      <c r="AN133" s="7"/>
    </row>
    <row r="134" spans="3:40" ht="12.75">
      <c r="C134" s="11"/>
      <c r="AI134" s="7"/>
      <c r="AJ134" s="7"/>
      <c r="AK134" s="7"/>
      <c r="AL134" s="7"/>
      <c r="AM134" s="7"/>
      <c r="AN134" s="7"/>
    </row>
    <row r="135" spans="3:40" ht="12.75">
      <c r="C135" s="11"/>
      <c r="AI135" s="7"/>
      <c r="AJ135" s="7"/>
      <c r="AK135" s="7"/>
      <c r="AL135" s="7"/>
      <c r="AM135" s="7"/>
      <c r="AN135" s="7"/>
    </row>
    <row r="136" spans="3:40" ht="12.75">
      <c r="C136" s="11"/>
      <c r="AI136" s="7"/>
      <c r="AJ136" s="7"/>
      <c r="AK136" s="7"/>
      <c r="AL136" s="7"/>
      <c r="AM136" s="7"/>
      <c r="AN136" s="7"/>
    </row>
    <row r="137" spans="3:40" ht="12.75">
      <c r="C137" s="11"/>
      <c r="AI137" s="7"/>
      <c r="AJ137" s="7"/>
      <c r="AK137" s="7"/>
      <c r="AL137" s="7"/>
      <c r="AM137" s="7"/>
      <c r="AN137" s="7"/>
    </row>
    <row r="138" spans="3:40" ht="12.75">
      <c r="C138" s="11"/>
      <c r="AI138" s="7"/>
      <c r="AJ138" s="7"/>
      <c r="AK138" s="7"/>
      <c r="AL138" s="7"/>
      <c r="AM138" s="7"/>
      <c r="AN138" s="7"/>
    </row>
    <row r="139" spans="3:40" ht="12.75">
      <c r="C139" s="11"/>
      <c r="AI139" s="7"/>
      <c r="AJ139" s="7"/>
      <c r="AK139" s="7"/>
      <c r="AL139" s="7"/>
      <c r="AM139" s="7"/>
      <c r="AN139" s="7"/>
    </row>
    <row r="140" spans="3:40" ht="12.75">
      <c r="C140" s="11"/>
      <c r="AI140" s="7"/>
      <c r="AJ140" s="7"/>
      <c r="AK140" s="7"/>
      <c r="AL140" s="7"/>
      <c r="AM140" s="7"/>
      <c r="AN140" s="7"/>
    </row>
    <row r="141" spans="3:40" ht="12.75">
      <c r="C141" s="11"/>
      <c r="AI141" s="7"/>
      <c r="AJ141" s="7"/>
      <c r="AK141" s="7"/>
      <c r="AL141" s="7"/>
      <c r="AM141" s="7"/>
      <c r="AN141" s="7"/>
    </row>
    <row r="142" spans="3:40" ht="12.75">
      <c r="C142" s="11"/>
      <c r="AI142" s="7"/>
      <c r="AJ142" s="7"/>
      <c r="AK142" s="7"/>
      <c r="AL142" s="7"/>
      <c r="AM142" s="7"/>
      <c r="AN142" s="7"/>
    </row>
    <row r="143" spans="3:40" ht="12.75">
      <c r="C143" s="11"/>
      <c r="AI143" s="7"/>
      <c r="AJ143" s="7"/>
      <c r="AK143" s="7"/>
      <c r="AL143" s="7"/>
      <c r="AM143" s="7"/>
      <c r="AN143" s="7"/>
    </row>
    <row r="144" spans="3:40" ht="12.75">
      <c r="C144" s="11"/>
      <c r="AI144" s="7"/>
      <c r="AJ144" s="7"/>
      <c r="AK144" s="7"/>
      <c r="AL144" s="7"/>
      <c r="AM144" s="7"/>
      <c r="AN144" s="7"/>
    </row>
    <row r="145" spans="3:40" ht="12.75">
      <c r="C145" s="11"/>
      <c r="AI145" s="7"/>
      <c r="AJ145" s="7"/>
      <c r="AK145" s="7"/>
      <c r="AL145" s="7"/>
      <c r="AM145" s="7"/>
      <c r="AN145" s="7"/>
    </row>
    <row r="146" spans="3:40" ht="12.75">
      <c r="C146" s="11"/>
      <c r="AI146" s="7"/>
      <c r="AJ146" s="7"/>
      <c r="AK146" s="7"/>
      <c r="AL146" s="7"/>
      <c r="AM146" s="7"/>
      <c r="AN146" s="7"/>
    </row>
    <row r="147" spans="3:40" ht="12.75">
      <c r="C147" s="11"/>
      <c r="AI147" s="7"/>
      <c r="AJ147" s="7"/>
      <c r="AK147" s="7"/>
      <c r="AL147" s="7"/>
      <c r="AM147" s="7"/>
      <c r="AN147" s="7"/>
    </row>
    <row r="148" spans="3:40" ht="12.75">
      <c r="C148" s="11"/>
      <c r="AI148" s="7"/>
      <c r="AJ148" s="7"/>
      <c r="AK148" s="7"/>
      <c r="AL148" s="7"/>
      <c r="AM148" s="7"/>
      <c r="AN148" s="7"/>
    </row>
    <row r="149" spans="3:40" ht="12.75">
      <c r="C149" s="11"/>
      <c r="AI149" s="7"/>
      <c r="AJ149" s="7"/>
      <c r="AK149" s="7"/>
      <c r="AL149" s="7"/>
      <c r="AM149" s="7"/>
      <c r="AN149" s="7"/>
    </row>
    <row r="150" spans="3:40" ht="12.75">
      <c r="C150" s="11"/>
      <c r="AI150" s="7"/>
      <c r="AJ150" s="7"/>
      <c r="AK150" s="7"/>
      <c r="AL150" s="7"/>
      <c r="AM150" s="7"/>
      <c r="AN150" s="7"/>
    </row>
    <row r="151" spans="3:40" ht="12.75">
      <c r="C151" s="11"/>
      <c r="AI151" s="7"/>
      <c r="AJ151" s="7"/>
      <c r="AK151" s="7"/>
      <c r="AL151" s="7"/>
      <c r="AM151" s="7"/>
      <c r="AN151" s="7"/>
    </row>
    <row r="152" spans="3:40" ht="12.75">
      <c r="C152" s="11"/>
      <c r="AI152" s="7"/>
      <c r="AJ152" s="7"/>
      <c r="AK152" s="7"/>
      <c r="AL152" s="7"/>
      <c r="AM152" s="7"/>
      <c r="AN152" s="7"/>
    </row>
    <row r="153" spans="3:40" ht="12.75">
      <c r="C153" s="11"/>
      <c r="AI153" s="7"/>
      <c r="AJ153" s="7"/>
      <c r="AK153" s="7"/>
      <c r="AL153" s="7"/>
      <c r="AM153" s="7"/>
      <c r="AN153" s="7"/>
    </row>
    <row r="154" spans="3:40" ht="12.75">
      <c r="C154" s="11"/>
      <c r="AI154" s="7"/>
      <c r="AJ154" s="7"/>
      <c r="AK154" s="7"/>
      <c r="AL154" s="7"/>
      <c r="AM154" s="7"/>
      <c r="AN154" s="7"/>
    </row>
    <row r="155" spans="3:40" ht="12.75">
      <c r="C155" s="11"/>
      <c r="AI155" s="7"/>
      <c r="AJ155" s="7"/>
      <c r="AK155" s="7"/>
      <c r="AL155" s="7"/>
      <c r="AM155" s="7"/>
      <c r="AN155" s="7"/>
    </row>
    <row r="156" spans="3:40" ht="12.75">
      <c r="C156" s="11"/>
      <c r="AI156" s="7"/>
      <c r="AJ156" s="7"/>
      <c r="AK156" s="7"/>
      <c r="AL156" s="7"/>
      <c r="AM156" s="7"/>
      <c r="AN156" s="7"/>
    </row>
    <row r="157" spans="3:40" ht="12.75">
      <c r="C157" s="11"/>
      <c r="AI157" s="7"/>
      <c r="AJ157" s="7"/>
      <c r="AK157" s="7"/>
      <c r="AL157" s="7"/>
      <c r="AM157" s="7"/>
      <c r="AN157" s="7"/>
    </row>
    <row r="158" spans="3:40" ht="12.75">
      <c r="C158" s="11"/>
      <c r="AI158" s="7"/>
      <c r="AJ158" s="7"/>
      <c r="AK158" s="7"/>
      <c r="AL158" s="7"/>
      <c r="AM158" s="7"/>
      <c r="AN158" s="7"/>
    </row>
    <row r="159" spans="3:40" ht="12.75">
      <c r="C159" s="11"/>
      <c r="AI159" s="7"/>
      <c r="AJ159" s="7"/>
      <c r="AK159" s="7"/>
      <c r="AL159" s="7"/>
      <c r="AM159" s="7"/>
      <c r="AN159" s="7"/>
    </row>
    <row r="160" spans="3:40" ht="12.75">
      <c r="C160" s="11"/>
      <c r="AI160" s="7"/>
      <c r="AJ160" s="7"/>
      <c r="AK160" s="7"/>
      <c r="AL160" s="7"/>
      <c r="AM160" s="7"/>
      <c r="AN160" s="7"/>
    </row>
    <row r="161" spans="3:40" ht="12.75">
      <c r="C161" s="11"/>
      <c r="AI161" s="7"/>
      <c r="AJ161" s="7"/>
      <c r="AK161" s="7"/>
      <c r="AL161" s="7"/>
      <c r="AM161" s="7"/>
      <c r="AN161" s="7"/>
    </row>
    <row r="162" spans="3:40" ht="12.75">
      <c r="C162" s="11"/>
      <c r="AI162" s="7"/>
      <c r="AJ162" s="7"/>
      <c r="AK162" s="7"/>
      <c r="AL162" s="7"/>
      <c r="AM162" s="7"/>
      <c r="AN162" s="7"/>
    </row>
    <row r="163" spans="3:40" ht="12.75">
      <c r="C163" s="11"/>
      <c r="AI163" s="7"/>
      <c r="AJ163" s="7"/>
      <c r="AK163" s="7"/>
      <c r="AL163" s="7"/>
      <c r="AM163" s="7"/>
      <c r="AN163" s="7"/>
    </row>
    <row r="164" spans="3:40" ht="12.75">
      <c r="C164" s="11"/>
      <c r="AI164" s="7"/>
      <c r="AJ164" s="7"/>
      <c r="AK164" s="7"/>
      <c r="AL164" s="7"/>
      <c r="AM164" s="7"/>
      <c r="AN164" s="7"/>
    </row>
    <row r="165" spans="3:40" ht="12.75">
      <c r="C165" s="11"/>
      <c r="AI165" s="7"/>
      <c r="AJ165" s="7"/>
      <c r="AK165" s="7"/>
      <c r="AL165" s="7"/>
      <c r="AM165" s="7"/>
      <c r="AN165" s="7"/>
    </row>
    <row r="166" spans="3:40" ht="12.75">
      <c r="C166" s="11"/>
      <c r="AI166" s="7"/>
      <c r="AJ166" s="7"/>
      <c r="AK166" s="7"/>
      <c r="AL166" s="7"/>
      <c r="AM166" s="7"/>
      <c r="AN166" s="7"/>
    </row>
    <row r="167" spans="3:40" ht="12.75">
      <c r="C167" s="11"/>
      <c r="AI167" s="7"/>
      <c r="AJ167" s="7"/>
      <c r="AK167" s="7"/>
      <c r="AL167" s="7"/>
      <c r="AM167" s="7"/>
      <c r="AN167" s="7"/>
    </row>
    <row r="168" spans="3:40" ht="12.75">
      <c r="C168" s="11"/>
      <c r="AI168" s="7"/>
      <c r="AJ168" s="7"/>
      <c r="AK168" s="7"/>
      <c r="AL168" s="7"/>
      <c r="AM168" s="7"/>
      <c r="AN168" s="7"/>
    </row>
    <row r="169" spans="3:40" ht="12.75">
      <c r="C169" s="11"/>
      <c r="AI169" s="7"/>
      <c r="AJ169" s="7"/>
      <c r="AK169" s="7"/>
      <c r="AL169" s="7"/>
      <c r="AM169" s="7"/>
      <c r="AN169" s="7"/>
    </row>
    <row r="170" spans="3:40" ht="12.75">
      <c r="C170" s="11"/>
      <c r="AI170" s="7"/>
      <c r="AJ170" s="7"/>
      <c r="AK170" s="7"/>
      <c r="AL170" s="7"/>
      <c r="AM170" s="7"/>
      <c r="AN170" s="7"/>
    </row>
    <row r="171" spans="3:40" ht="12.75">
      <c r="C171" s="11"/>
      <c r="AI171" s="7"/>
      <c r="AJ171" s="7"/>
      <c r="AK171" s="7"/>
      <c r="AL171" s="7"/>
      <c r="AM171" s="7"/>
      <c r="AN171" s="7"/>
    </row>
    <row r="172" spans="3:40" ht="12.75">
      <c r="C172" s="11"/>
      <c r="AI172" s="7"/>
      <c r="AJ172" s="7"/>
      <c r="AK172" s="7"/>
      <c r="AL172" s="7"/>
      <c r="AM172" s="7"/>
      <c r="AN172" s="7"/>
    </row>
    <row r="173" spans="3:40" ht="12.75">
      <c r="C173" s="11"/>
      <c r="AI173" s="7"/>
      <c r="AJ173" s="7"/>
      <c r="AK173" s="7"/>
      <c r="AL173" s="7"/>
      <c r="AM173" s="7"/>
      <c r="AN173" s="7"/>
    </row>
    <row r="174" spans="3:40" ht="12.75">
      <c r="C174" s="11"/>
      <c r="AI174" s="7"/>
      <c r="AJ174" s="7"/>
      <c r="AK174" s="7"/>
      <c r="AL174" s="7"/>
      <c r="AM174" s="7"/>
      <c r="AN174" s="7"/>
    </row>
    <row r="175" spans="3:40" ht="12.75">
      <c r="C175" s="11"/>
      <c r="AI175" s="7"/>
      <c r="AJ175" s="7"/>
      <c r="AK175" s="7"/>
      <c r="AL175" s="7"/>
      <c r="AM175" s="7"/>
      <c r="AN175" s="7"/>
    </row>
    <row r="176" spans="3:40" ht="12.75">
      <c r="C176" s="11"/>
      <c r="AI176" s="7"/>
      <c r="AJ176" s="7"/>
      <c r="AK176" s="7"/>
      <c r="AL176" s="7"/>
      <c r="AM176" s="7"/>
      <c r="AN176" s="7"/>
    </row>
    <row r="177" spans="3:40" ht="12.75">
      <c r="C177" s="11"/>
      <c r="AI177" s="7"/>
      <c r="AJ177" s="7"/>
      <c r="AK177" s="7"/>
      <c r="AL177" s="7"/>
      <c r="AM177" s="7"/>
      <c r="AN177" s="7"/>
    </row>
    <row r="178" spans="3:40" ht="12.75">
      <c r="C178" s="11"/>
      <c r="AI178" s="7"/>
      <c r="AJ178" s="7"/>
      <c r="AK178" s="7"/>
      <c r="AL178" s="7"/>
      <c r="AM178" s="7"/>
      <c r="AN178" s="7"/>
    </row>
    <row r="179" spans="3:40" ht="12.75">
      <c r="C179" s="11"/>
      <c r="AI179" s="7"/>
      <c r="AJ179" s="7"/>
      <c r="AK179" s="7"/>
      <c r="AL179" s="7"/>
      <c r="AM179" s="7"/>
      <c r="AN179" s="7"/>
    </row>
    <row r="180" spans="3:40" ht="12.75">
      <c r="C180" s="11"/>
      <c r="AI180" s="7"/>
      <c r="AJ180" s="7"/>
      <c r="AK180" s="7"/>
      <c r="AL180" s="7"/>
      <c r="AM180" s="7"/>
      <c r="AN180" s="7"/>
    </row>
    <row r="181" spans="3:40" ht="12.75">
      <c r="C181" s="11"/>
      <c r="AI181" s="7"/>
      <c r="AJ181" s="7"/>
      <c r="AK181" s="7"/>
      <c r="AL181" s="7"/>
      <c r="AM181" s="7"/>
      <c r="AN181" s="7"/>
    </row>
    <row r="182" spans="3:40" ht="12.75">
      <c r="C182" s="11"/>
      <c r="AI182" s="7"/>
      <c r="AJ182" s="7"/>
      <c r="AK182" s="7"/>
      <c r="AL182" s="7"/>
      <c r="AM182" s="7"/>
      <c r="AN182" s="7"/>
    </row>
    <row r="183" spans="3:40" ht="12.75">
      <c r="C183" s="11"/>
      <c r="AI183" s="7"/>
      <c r="AJ183" s="7"/>
      <c r="AK183" s="7"/>
      <c r="AL183" s="7"/>
      <c r="AM183" s="7"/>
      <c r="AN183" s="7"/>
    </row>
    <row r="184" spans="3:40" ht="12.75">
      <c r="C184" s="11"/>
      <c r="AI184" s="7"/>
      <c r="AJ184" s="7"/>
      <c r="AK184" s="7"/>
      <c r="AL184" s="7"/>
      <c r="AM184" s="7"/>
      <c r="AN184" s="7"/>
    </row>
    <row r="185" spans="3:40" ht="12.75">
      <c r="C185" s="11"/>
      <c r="AI185" s="7"/>
      <c r="AJ185" s="7"/>
      <c r="AK185" s="7"/>
      <c r="AL185" s="7"/>
      <c r="AM185" s="7"/>
      <c r="AN185" s="7"/>
    </row>
    <row r="186" spans="3:40" ht="12.75">
      <c r="C186" s="11"/>
      <c r="AI186" s="7"/>
      <c r="AJ186" s="7"/>
      <c r="AK186" s="7"/>
      <c r="AL186" s="7"/>
      <c r="AM186" s="7"/>
      <c r="AN186" s="7"/>
    </row>
    <row r="187" spans="3:40" ht="12.75">
      <c r="C187" s="11"/>
      <c r="AI187" s="7"/>
      <c r="AJ187" s="7"/>
      <c r="AK187" s="7"/>
      <c r="AL187" s="7"/>
      <c r="AM187" s="7"/>
      <c r="AN187" s="7"/>
    </row>
    <row r="188" spans="3:40" ht="12.75">
      <c r="C188" s="11"/>
      <c r="AI188" s="7"/>
      <c r="AJ188" s="7"/>
      <c r="AK188" s="7"/>
      <c r="AL188" s="7"/>
      <c r="AM188" s="7"/>
      <c r="AN188" s="7"/>
    </row>
    <row r="189" spans="3:40" ht="12.75">
      <c r="C189" s="11"/>
      <c r="AI189" s="7"/>
      <c r="AJ189" s="7"/>
      <c r="AK189" s="7"/>
      <c r="AL189" s="7"/>
      <c r="AM189" s="7"/>
      <c r="AN189" s="7"/>
    </row>
    <row r="190" spans="3:40" ht="12.75">
      <c r="C190" s="11"/>
      <c r="AI190" s="7"/>
      <c r="AJ190" s="7"/>
      <c r="AK190" s="7"/>
      <c r="AL190" s="7"/>
      <c r="AM190" s="7"/>
      <c r="AN190" s="7"/>
    </row>
    <row r="191" spans="3:40" ht="12.75">
      <c r="C191" s="11"/>
      <c r="AI191" s="7"/>
      <c r="AJ191" s="7"/>
      <c r="AK191" s="7"/>
      <c r="AL191" s="7"/>
      <c r="AM191" s="7"/>
      <c r="AN191" s="7"/>
    </row>
    <row r="192" spans="3:40" ht="12.75">
      <c r="C192" s="11"/>
      <c r="AI192" s="7"/>
      <c r="AJ192" s="7"/>
      <c r="AK192" s="7"/>
      <c r="AL192" s="7"/>
      <c r="AM192" s="7"/>
      <c r="AN192" s="7"/>
    </row>
    <row r="193" spans="3:40" ht="12.75">
      <c r="C193" s="11"/>
      <c r="AI193" s="7"/>
      <c r="AJ193" s="7"/>
      <c r="AK193" s="7"/>
      <c r="AL193" s="7"/>
      <c r="AM193" s="7"/>
      <c r="AN193" s="7"/>
    </row>
    <row r="194" spans="3:40" ht="12.75">
      <c r="C194" s="11"/>
      <c r="AI194" s="7"/>
      <c r="AJ194" s="7"/>
      <c r="AK194" s="7"/>
      <c r="AL194" s="7"/>
      <c r="AM194" s="7"/>
      <c r="AN194" s="7"/>
    </row>
    <row r="195" spans="3:40" ht="12.75">
      <c r="C195" s="11"/>
      <c r="AI195" s="7"/>
      <c r="AJ195" s="7"/>
      <c r="AK195" s="7"/>
      <c r="AL195" s="7"/>
      <c r="AM195" s="7"/>
      <c r="AN195" s="7"/>
    </row>
    <row r="196" spans="3:40" ht="12.75">
      <c r="C196" s="11"/>
      <c r="AI196" s="7"/>
      <c r="AJ196" s="7"/>
      <c r="AK196" s="7"/>
      <c r="AL196" s="7"/>
      <c r="AM196" s="7"/>
      <c r="AN196" s="7"/>
    </row>
    <row r="197" spans="3:40" ht="12.75">
      <c r="C197" s="11"/>
      <c r="AI197" s="7"/>
      <c r="AJ197" s="7"/>
      <c r="AK197" s="7"/>
      <c r="AL197" s="7"/>
      <c r="AM197" s="7"/>
      <c r="AN197" s="7"/>
    </row>
    <row r="198" spans="3:40" ht="12.75">
      <c r="C198" s="11"/>
      <c r="AI198" s="7"/>
      <c r="AJ198" s="7"/>
      <c r="AK198" s="7"/>
      <c r="AL198" s="7"/>
      <c r="AM198" s="7"/>
      <c r="AN198" s="7"/>
    </row>
    <row r="199" spans="3:40" ht="12.75">
      <c r="C199" s="11"/>
      <c r="AI199" s="7"/>
      <c r="AJ199" s="7"/>
      <c r="AK199" s="7"/>
      <c r="AL199" s="7"/>
      <c r="AM199" s="7"/>
      <c r="AN199" s="7"/>
    </row>
    <row r="200" spans="3:40" ht="12.75">
      <c r="C200" s="11"/>
      <c r="AI200" s="7"/>
      <c r="AJ200" s="7"/>
      <c r="AK200" s="7"/>
      <c r="AL200" s="7"/>
      <c r="AM200" s="7"/>
      <c r="AN200" s="7"/>
    </row>
    <row r="201" spans="3:40" ht="12.75">
      <c r="C201" s="11"/>
      <c r="AI201" s="7"/>
      <c r="AJ201" s="7"/>
      <c r="AK201" s="7"/>
      <c r="AL201" s="7"/>
      <c r="AM201" s="7"/>
      <c r="AN201" s="7"/>
    </row>
    <row r="202" spans="3:40" ht="12.75">
      <c r="C202" s="11"/>
      <c r="AI202" s="7"/>
      <c r="AJ202" s="7"/>
      <c r="AK202" s="7"/>
      <c r="AL202" s="7"/>
      <c r="AM202" s="7"/>
      <c r="AN202" s="7"/>
    </row>
    <row r="203" spans="3:40" ht="12.75">
      <c r="C203" s="11"/>
      <c r="AI203" s="7"/>
      <c r="AJ203" s="7"/>
      <c r="AK203" s="7"/>
      <c r="AL203" s="7"/>
      <c r="AM203" s="7"/>
      <c r="AN203" s="7"/>
    </row>
    <row r="204" spans="3:40" ht="12.75">
      <c r="C204" s="11"/>
      <c r="AI204" s="7"/>
      <c r="AJ204" s="7"/>
      <c r="AK204" s="7"/>
      <c r="AL204" s="7"/>
      <c r="AM204" s="7"/>
      <c r="AN204" s="7"/>
    </row>
    <row r="205" spans="3:40" ht="12.75">
      <c r="C205" s="11"/>
      <c r="AI205" s="7"/>
      <c r="AJ205" s="7"/>
      <c r="AK205" s="7"/>
      <c r="AL205" s="7"/>
      <c r="AM205" s="7"/>
      <c r="AN205" s="7"/>
    </row>
    <row r="206" spans="3:40" ht="12.75">
      <c r="C206" s="11"/>
      <c r="AI206" s="7"/>
      <c r="AJ206" s="7"/>
      <c r="AK206" s="7"/>
      <c r="AL206" s="7"/>
      <c r="AM206" s="7"/>
      <c r="AN206" s="7"/>
    </row>
    <row r="207" spans="3:40" ht="12.75">
      <c r="C207" s="11"/>
      <c r="AI207" s="7"/>
      <c r="AJ207" s="7"/>
      <c r="AK207" s="7"/>
      <c r="AL207" s="7"/>
      <c r="AM207" s="7"/>
      <c r="AN207" s="7"/>
    </row>
    <row r="208" spans="3:40" ht="12.75">
      <c r="C208" s="11"/>
      <c r="AI208" s="7"/>
      <c r="AJ208" s="7"/>
      <c r="AK208" s="7"/>
      <c r="AL208" s="7"/>
      <c r="AM208" s="7"/>
      <c r="AN208" s="7"/>
    </row>
    <row r="209" spans="3:40" ht="12.75">
      <c r="C209" s="11"/>
      <c r="AI209" s="7"/>
      <c r="AJ209" s="7"/>
      <c r="AK209" s="7"/>
      <c r="AL209" s="7"/>
      <c r="AM209" s="7"/>
      <c r="AN209" s="7"/>
    </row>
    <row r="210" spans="3:40" ht="12.75">
      <c r="C210" s="11"/>
      <c r="AI210" s="7"/>
      <c r="AJ210" s="7"/>
      <c r="AK210" s="7"/>
      <c r="AL210" s="7"/>
      <c r="AM210" s="7"/>
      <c r="AN210" s="7"/>
    </row>
    <row r="211" spans="3:40" ht="12.75">
      <c r="C211" s="11"/>
      <c r="AI211" s="7"/>
      <c r="AJ211" s="7"/>
      <c r="AK211" s="7"/>
      <c r="AL211" s="7"/>
      <c r="AM211" s="7"/>
      <c r="AN211" s="7"/>
    </row>
    <row r="212" spans="3:40" ht="12.75">
      <c r="C212" s="11"/>
      <c r="AI212" s="7"/>
      <c r="AJ212" s="7"/>
      <c r="AK212" s="7"/>
      <c r="AL212" s="7"/>
      <c r="AM212" s="7"/>
      <c r="AN212" s="7"/>
    </row>
    <row r="213" spans="3:40" ht="12.75">
      <c r="C213" s="11"/>
      <c r="AI213" s="7"/>
      <c r="AJ213" s="7"/>
      <c r="AK213" s="7"/>
      <c r="AL213" s="7"/>
      <c r="AM213" s="7"/>
      <c r="AN213" s="7"/>
    </row>
    <row r="214" spans="3:40" ht="12.75">
      <c r="C214" s="11"/>
      <c r="AI214" s="7"/>
      <c r="AJ214" s="7"/>
      <c r="AK214" s="7"/>
      <c r="AL214" s="7"/>
      <c r="AM214" s="7"/>
      <c r="AN214" s="7"/>
    </row>
    <row r="215" spans="3:40" ht="12.75">
      <c r="C215" s="11"/>
      <c r="AI215" s="7"/>
      <c r="AJ215" s="7"/>
      <c r="AK215" s="7"/>
      <c r="AL215" s="7"/>
      <c r="AM215" s="7"/>
      <c r="AN215" s="7"/>
    </row>
    <row r="216" spans="3:40" ht="12.75">
      <c r="C216" s="11"/>
      <c r="AI216" s="7"/>
      <c r="AJ216" s="7"/>
      <c r="AK216" s="7"/>
      <c r="AL216" s="7"/>
      <c r="AM216" s="7"/>
      <c r="AN216" s="7"/>
    </row>
    <row r="217" ht="12.75">
      <c r="C217" s="11"/>
    </row>
    <row r="218" ht="12.75">
      <c r="C218" s="11"/>
    </row>
    <row r="219" ht="12.75">
      <c r="C219" s="11"/>
    </row>
    <row r="220" ht="12.75">
      <c r="C220" s="11"/>
    </row>
    <row r="221" ht="12.75">
      <c r="C221" s="11"/>
    </row>
    <row r="222" ht="12.75">
      <c r="C222" s="11"/>
    </row>
    <row r="223" ht="12.75">
      <c r="C223" s="11"/>
    </row>
    <row r="224" ht="12.75">
      <c r="C224" s="11"/>
    </row>
    <row r="225" ht="12.75">
      <c r="C225" s="11"/>
    </row>
    <row r="226" ht="12.75">
      <c r="C226" s="11"/>
    </row>
    <row r="227" ht="12.75">
      <c r="C227" s="11"/>
    </row>
    <row r="228" ht="12.75">
      <c r="C228" s="11"/>
    </row>
    <row r="229" ht="12.75">
      <c r="C229" s="11"/>
    </row>
    <row r="230" ht="12.75">
      <c r="C230" s="11"/>
    </row>
    <row r="231" ht="12.75">
      <c r="C231" s="11"/>
    </row>
    <row r="232" ht="12.75">
      <c r="C232" s="11"/>
    </row>
    <row r="233" ht="12.75">
      <c r="C233" s="11"/>
    </row>
    <row r="234" ht="12.75">
      <c r="C234" s="11"/>
    </row>
    <row r="235" ht="12.75">
      <c r="C235" s="11"/>
    </row>
    <row r="236" ht="12.75">
      <c r="C236" s="11"/>
    </row>
    <row r="237" ht="12.75">
      <c r="C237" s="11"/>
    </row>
    <row r="238" ht="12.75">
      <c r="C238" s="11"/>
    </row>
    <row r="239" ht="12.75">
      <c r="C239" s="11"/>
    </row>
    <row r="240" ht="12.75">
      <c r="C240" s="11"/>
    </row>
    <row r="241" ht="12.75">
      <c r="C241" s="11"/>
    </row>
    <row r="242" ht="12.75">
      <c r="C242" s="11"/>
    </row>
    <row r="243" ht="12.75">
      <c r="C243" s="11"/>
    </row>
    <row r="244" ht="12.75">
      <c r="C244" s="11"/>
    </row>
    <row r="245" ht="12.75">
      <c r="C245" s="11"/>
    </row>
    <row r="246" ht="12.75">
      <c r="C246" s="11"/>
    </row>
    <row r="247" ht="12.75">
      <c r="C247" s="11"/>
    </row>
    <row r="248" ht="12.75">
      <c r="C248" s="11"/>
    </row>
    <row r="249" ht="12.75">
      <c r="C249" s="11"/>
    </row>
    <row r="250" ht="12.75">
      <c r="C250" s="11"/>
    </row>
    <row r="251" ht="12.75">
      <c r="C251" s="11"/>
    </row>
    <row r="252" ht="12.75">
      <c r="C252" s="11"/>
    </row>
    <row r="253" ht="12.75">
      <c r="C253" s="11"/>
    </row>
    <row r="254" ht="12.75">
      <c r="C254" s="11"/>
    </row>
    <row r="255" ht="12.75">
      <c r="C255" s="11"/>
    </row>
    <row r="256" ht="12.75">
      <c r="C256" s="11"/>
    </row>
    <row r="257" ht="12.75">
      <c r="C257" s="11"/>
    </row>
    <row r="258" ht="12.75">
      <c r="C258" s="11"/>
    </row>
    <row r="259" ht="12.75">
      <c r="C259" s="11"/>
    </row>
    <row r="260" ht="12.75">
      <c r="C260" s="11"/>
    </row>
    <row r="261" ht="12.75">
      <c r="C261" s="11"/>
    </row>
    <row r="262" ht="12.75">
      <c r="C262" s="11"/>
    </row>
    <row r="263" ht="12.75">
      <c r="C263" s="11"/>
    </row>
    <row r="264" ht="12.75">
      <c r="C264" s="11"/>
    </row>
    <row r="265" ht="12.75">
      <c r="C265" s="11"/>
    </row>
    <row r="266" ht="12.75">
      <c r="C266" s="11"/>
    </row>
    <row r="267" ht="12.75">
      <c r="C267" s="11"/>
    </row>
    <row r="268" ht="12.75">
      <c r="C268" s="11"/>
    </row>
    <row r="269" ht="12.75">
      <c r="C269" s="11"/>
    </row>
    <row r="270" ht="12.75">
      <c r="C270" s="11"/>
    </row>
    <row r="271" ht="12.75">
      <c r="C271" s="11"/>
    </row>
    <row r="272" ht="12.75">
      <c r="C272" s="11"/>
    </row>
    <row r="273" ht="12.75">
      <c r="C273" s="11"/>
    </row>
    <row r="274" ht="12.75">
      <c r="C274" s="11"/>
    </row>
    <row r="275" ht="12.75">
      <c r="C275" s="11"/>
    </row>
    <row r="276" ht="12.75">
      <c r="C276" s="11"/>
    </row>
    <row r="277" ht="12.75">
      <c r="C277" s="11"/>
    </row>
    <row r="278" ht="12.75">
      <c r="C278" s="11"/>
    </row>
    <row r="279" ht="12.75">
      <c r="C279" s="11"/>
    </row>
    <row r="280" ht="12.75">
      <c r="C280" s="11"/>
    </row>
    <row r="281" ht="12.75">
      <c r="C281" s="11"/>
    </row>
    <row r="282" ht="12.75">
      <c r="C282" s="11"/>
    </row>
    <row r="283" ht="12.75">
      <c r="C283" s="11"/>
    </row>
    <row r="284" ht="12.75">
      <c r="C284" s="11"/>
    </row>
    <row r="285" ht="12.75">
      <c r="C285" s="11"/>
    </row>
    <row r="286" ht="12.75">
      <c r="C286" s="11"/>
    </row>
    <row r="287" ht="12.75">
      <c r="C287" s="11"/>
    </row>
    <row r="288" ht="12.75">
      <c r="C288" s="11"/>
    </row>
    <row r="289" ht="12.75">
      <c r="C289" s="11"/>
    </row>
    <row r="290" ht="12.75">
      <c r="C290" s="11"/>
    </row>
    <row r="291" ht="12.75">
      <c r="C291" s="11"/>
    </row>
    <row r="292" ht="12.75">
      <c r="C292" s="11"/>
    </row>
    <row r="293" ht="12.75">
      <c r="C293" s="11"/>
    </row>
    <row r="294" ht="12.75">
      <c r="C294" s="11"/>
    </row>
    <row r="295" ht="12.75">
      <c r="C295" s="11"/>
    </row>
    <row r="296" ht="12.75">
      <c r="C296" s="11"/>
    </row>
    <row r="297" ht="12.75">
      <c r="C297" s="11"/>
    </row>
    <row r="298" ht="12.75">
      <c r="C298" s="11"/>
    </row>
    <row r="299" ht="12.75">
      <c r="C299" s="11"/>
    </row>
    <row r="300" ht="12.75">
      <c r="C300" s="11"/>
    </row>
    <row r="301" ht="12.75">
      <c r="C301" s="11"/>
    </row>
    <row r="302" ht="12.75">
      <c r="C302" s="11"/>
    </row>
    <row r="303" ht="12.75">
      <c r="C303" s="11"/>
    </row>
    <row r="304" ht="12.75">
      <c r="C304" s="11"/>
    </row>
    <row r="305" ht="12.75">
      <c r="C305" s="11"/>
    </row>
    <row r="306" ht="12.75">
      <c r="C306" s="11"/>
    </row>
    <row r="307" ht="12.75">
      <c r="C307" s="11"/>
    </row>
    <row r="308" ht="12.75">
      <c r="C308" s="11"/>
    </row>
    <row r="309" ht="12.75">
      <c r="C309" s="11"/>
    </row>
    <row r="310" ht="12.75">
      <c r="C310" s="11"/>
    </row>
    <row r="311" ht="12.75">
      <c r="C311" s="11"/>
    </row>
    <row r="312" ht="12.75">
      <c r="C312" s="11"/>
    </row>
    <row r="313" ht="12.75">
      <c r="C313" s="11"/>
    </row>
    <row r="314" ht="12.75">
      <c r="C314" s="11"/>
    </row>
    <row r="315" ht="12.75">
      <c r="C315" s="11"/>
    </row>
    <row r="316" ht="12.75">
      <c r="C316" s="11"/>
    </row>
    <row r="317" ht="12.75">
      <c r="C317" s="11"/>
    </row>
    <row r="318" ht="12.75">
      <c r="C318" s="11"/>
    </row>
    <row r="319" ht="12.75">
      <c r="C319" s="11"/>
    </row>
    <row r="320" ht="12.75">
      <c r="C320" s="11"/>
    </row>
    <row r="321" ht="12.75">
      <c r="C321" s="11"/>
    </row>
    <row r="322" ht="12.75">
      <c r="C322" s="11"/>
    </row>
    <row r="323" ht="12.75">
      <c r="C323" s="11"/>
    </row>
    <row r="324" ht="12.75">
      <c r="C324" s="11"/>
    </row>
    <row r="325" ht="12.75">
      <c r="C325" s="11"/>
    </row>
    <row r="326" ht="12.75">
      <c r="C326" s="11"/>
    </row>
    <row r="327" ht="12.75">
      <c r="C327" s="11"/>
    </row>
    <row r="328" ht="12.75">
      <c r="C328" s="11"/>
    </row>
    <row r="329" ht="12.75">
      <c r="C329" s="11"/>
    </row>
    <row r="330" ht="12.75">
      <c r="C330" s="11"/>
    </row>
    <row r="331" ht="12.75">
      <c r="C331" s="11"/>
    </row>
    <row r="332" ht="12.75">
      <c r="C332" s="11"/>
    </row>
    <row r="333" ht="12.75">
      <c r="C333" s="11"/>
    </row>
    <row r="334" ht="12.75">
      <c r="C334" s="11"/>
    </row>
    <row r="335" ht="12.75">
      <c r="C335" s="11"/>
    </row>
  </sheetData>
  <sheetProtection/>
  <mergeCells count="49">
    <mergeCell ref="D3:F3"/>
    <mergeCell ref="D4:D5"/>
    <mergeCell ref="E97:M97"/>
    <mergeCell ref="K4:M4"/>
    <mergeCell ref="A89:I89"/>
    <mergeCell ref="K89:M89"/>
    <mergeCell ref="E95:M95"/>
    <mergeCell ref="K84:M84"/>
    <mergeCell ref="A3:A5"/>
    <mergeCell ref="B3:B5"/>
    <mergeCell ref="N4:S4"/>
    <mergeCell ref="J3:M3"/>
    <mergeCell ref="K85:M85"/>
    <mergeCell ref="F4:F5"/>
    <mergeCell ref="G3:G5"/>
    <mergeCell ref="H3:H5"/>
    <mergeCell ref="A84:I84"/>
    <mergeCell ref="J84:J90"/>
    <mergeCell ref="E4:E5"/>
    <mergeCell ref="C3:C5"/>
    <mergeCell ref="K87:M87"/>
    <mergeCell ref="A88:I88"/>
    <mergeCell ref="K88:M88"/>
    <mergeCell ref="AJ3:AN3"/>
    <mergeCell ref="J4:J5"/>
    <mergeCell ref="Z4:AE4"/>
    <mergeCell ref="AK4:AN4"/>
    <mergeCell ref="I3:I5"/>
    <mergeCell ref="N3:AE3"/>
    <mergeCell ref="T4:Y4"/>
    <mergeCell ref="J103:AE103"/>
    <mergeCell ref="A90:I90"/>
    <mergeCell ref="K90:M90"/>
    <mergeCell ref="A93:B93"/>
    <mergeCell ref="A94:B94"/>
    <mergeCell ref="A95:A99"/>
    <mergeCell ref="N100:N101"/>
    <mergeCell ref="A101:B101"/>
    <mergeCell ref="E99:M99"/>
    <mergeCell ref="C10:C11"/>
    <mergeCell ref="F10:F11"/>
    <mergeCell ref="Q100:Q101"/>
    <mergeCell ref="E96:M96"/>
    <mergeCell ref="H102:AE102"/>
    <mergeCell ref="E98:M98"/>
    <mergeCell ref="A85:I85"/>
    <mergeCell ref="A86:I86"/>
    <mergeCell ref="K86:M86"/>
    <mergeCell ref="A87:I87"/>
  </mergeCells>
  <conditionalFormatting sqref="N92:S101 N104:S112 T92:AC92 N67:S70 N65:S65 R52:S54 Q52 N52:P54 N40:S42 AH32:AI32 AK32 AK28 N45:S51 N73:AD74 E26:G30 D31:F32 E33:G36 G32 I33:I36 K33:AI36 I29:I30 I26:I27 K26:AI27 K29:AI30 H28:AI28 H31:AG32 N57:S63">
    <cfRule type="cellIs" priority="1" dxfId="5" operator="equal" stopIfTrue="1">
      <formula>0</formula>
    </cfRule>
  </conditionalFormatting>
  <conditionalFormatting sqref="AN33:AN42 AN29:AN30 AN44:AN94">
    <cfRule type="cellIs" priority="2" dxfId="6" operator="lessThan" stopIfTrue="1">
      <formula>0.85</formula>
    </cfRule>
  </conditionalFormatting>
  <conditionalFormatting sqref="AN43 AN32 AN28">
    <cfRule type="cellIs" priority="3" dxfId="6" operator="lessThan" stopIfTrue="1">
      <formula>0.95</formula>
    </cfRule>
  </conditionalFormatting>
  <conditionalFormatting sqref="AL23:AL30 AM23:AN23 AL32:AL94">
    <cfRule type="cellIs" priority="4" dxfId="6" operator="lessThanOrEqual" stopIfTrue="1">
      <formula>0.95</formula>
    </cfRule>
    <cfRule type="cellIs" priority="5" dxfId="6" operator="greaterThan" stopIfTrue="1">
      <formula>1.05</formula>
    </cfRule>
  </conditionalFormatting>
  <printOptions/>
  <pageMargins left="0.3937007874015748" right="0.3937007874015748" top="0" bottom="0" header="0.5118110236220472" footer="0.5118110236220472"/>
  <pageSetup horizontalDpi="600" verticalDpi="600" orientation="landscape" paperSize="9" scale="50" r:id="rId1"/>
  <rowBreaks count="1" manualBreakCount="1">
    <brk id="42" max="36" man="1"/>
  </rowBreaks>
  <colBreaks count="3" manualBreakCount="3">
    <brk id="31" max="65535" man="1"/>
    <brk id="38" max="65535" man="1"/>
    <brk id="4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K38"/>
  <sheetViews>
    <sheetView view="pageBreakPreview" zoomScale="50" zoomScaleSheetLayoutView="50" zoomScalePageLayoutView="0" workbookViewId="0" topLeftCell="A1">
      <selection activeCell="G29" sqref="G29"/>
    </sheetView>
  </sheetViews>
  <sheetFormatPr defaultColWidth="9.00390625" defaultRowHeight="12.75"/>
  <cols>
    <col min="1" max="2" width="15.75390625" style="108" customWidth="1"/>
    <col min="3" max="3" width="37.625" style="108" customWidth="1"/>
    <col min="4" max="4" width="20.625" style="108" customWidth="1"/>
    <col min="5" max="6" width="30.875" style="108" customWidth="1"/>
    <col min="7" max="7" width="31.375" style="108" customWidth="1"/>
    <col min="8" max="8" width="30.25390625" style="108" customWidth="1"/>
    <col min="9" max="9" width="30.875" style="108" customWidth="1"/>
    <col min="10" max="10" width="32.25390625" style="108" customWidth="1"/>
    <col min="11" max="12" width="15.75390625" style="108" customWidth="1"/>
  </cols>
  <sheetData>
    <row r="1" ht="21.75" customHeight="1"/>
    <row r="2" ht="21.75" customHeight="1"/>
    <row r="3" ht="21.75" customHeight="1"/>
    <row r="4" ht="21.75" customHeight="1"/>
    <row r="5" spans="2:11" ht="21.75" customHeight="1">
      <c r="B5" s="1077" t="s">
        <v>78</v>
      </c>
      <c r="C5" s="1077"/>
      <c r="D5" s="1077"/>
      <c r="E5" s="1077"/>
      <c r="F5" s="1077"/>
      <c r="G5" s="1077"/>
      <c r="H5" s="1077"/>
      <c r="I5" s="1077"/>
      <c r="J5" s="1077"/>
      <c r="K5" s="1077"/>
    </row>
    <row r="6" ht="21.75" customHeight="1"/>
    <row r="7" spans="2:10" ht="21.75" customHeight="1">
      <c r="B7" s="109" t="s">
        <v>79</v>
      </c>
      <c r="C7" s="1074" t="s">
        <v>80</v>
      </c>
      <c r="D7" s="1074" t="s">
        <v>44</v>
      </c>
      <c r="E7" s="1075" t="s">
        <v>81</v>
      </c>
      <c r="F7" s="1075"/>
      <c r="G7" s="1074" t="s">
        <v>82</v>
      </c>
      <c r="H7" s="1074" t="s">
        <v>83</v>
      </c>
      <c r="I7" s="1075" t="s">
        <v>84</v>
      </c>
      <c r="J7" s="1076" t="s">
        <v>85</v>
      </c>
    </row>
    <row r="8" spans="2:10" ht="77.25" customHeight="1">
      <c r="B8" s="110"/>
      <c r="C8" s="1074"/>
      <c r="D8" s="1074"/>
      <c r="E8" s="111" t="s">
        <v>1</v>
      </c>
      <c r="F8" s="112" t="s">
        <v>77</v>
      </c>
      <c r="G8" s="1074"/>
      <c r="H8" s="1074"/>
      <c r="I8" s="1075"/>
      <c r="J8" s="1076"/>
    </row>
    <row r="9" spans="2:10" ht="21.75" customHeight="1">
      <c r="B9" s="113">
        <v>1</v>
      </c>
      <c r="C9" s="112">
        <v>2</v>
      </c>
      <c r="D9" s="112">
        <v>3</v>
      </c>
      <c r="E9" s="112">
        <v>4</v>
      </c>
      <c r="F9" s="112">
        <v>5</v>
      </c>
      <c r="G9" s="112">
        <v>6</v>
      </c>
      <c r="H9" s="112">
        <v>7</v>
      </c>
      <c r="I9" s="112">
        <v>8</v>
      </c>
      <c r="J9" s="714">
        <v>9</v>
      </c>
    </row>
    <row r="10" spans="2:10" ht="34.5" customHeight="1">
      <c r="B10" s="110" t="s">
        <v>86</v>
      </c>
      <c r="C10" s="112">
        <v>39</v>
      </c>
      <c r="D10" s="112">
        <v>0</v>
      </c>
      <c r="E10" s="112">
        <v>0</v>
      </c>
      <c r="F10" s="112">
        <v>0</v>
      </c>
      <c r="G10" s="112">
        <v>2</v>
      </c>
      <c r="H10" s="112">
        <v>0</v>
      </c>
      <c r="I10" s="112">
        <v>11</v>
      </c>
      <c r="J10" s="714">
        <f>C10+D10+E10+F10+G10+H10+I10</f>
        <v>52</v>
      </c>
    </row>
    <row r="11" spans="2:10" ht="34.5" customHeight="1">
      <c r="B11" s="110" t="s">
        <v>87</v>
      </c>
      <c r="C11" s="112">
        <v>35</v>
      </c>
      <c r="D11" s="112">
        <v>2</v>
      </c>
      <c r="E11" s="112">
        <v>2</v>
      </c>
      <c r="F11" s="112">
        <v>0</v>
      </c>
      <c r="G11" s="112">
        <v>2</v>
      </c>
      <c r="H11" s="112">
        <v>0</v>
      </c>
      <c r="I11" s="112">
        <v>11</v>
      </c>
      <c r="J11" s="714">
        <f>C11+D11+E11+F11+G11+H11+I11</f>
        <v>52</v>
      </c>
    </row>
    <row r="12" spans="2:10" ht="34.5" customHeight="1">
      <c r="B12" s="122" t="s">
        <v>88</v>
      </c>
      <c r="C12" s="715">
        <v>24</v>
      </c>
      <c r="D12" s="715">
        <v>3</v>
      </c>
      <c r="E12" s="715">
        <v>3</v>
      </c>
      <c r="F12" s="715">
        <v>4</v>
      </c>
      <c r="G12" s="715">
        <v>1</v>
      </c>
      <c r="H12" s="715">
        <v>6</v>
      </c>
      <c r="I12" s="715">
        <v>2</v>
      </c>
      <c r="J12" s="716">
        <f>C12+D12+E12+F12+G12+H12+I12</f>
        <v>43</v>
      </c>
    </row>
    <row r="13" spans="2:10" ht="34.5" customHeight="1">
      <c r="B13" s="123" t="s">
        <v>89</v>
      </c>
      <c r="C13" s="717">
        <f>C10+C11+C12</f>
        <v>98</v>
      </c>
      <c r="D13" s="717">
        <f aca="true" t="shared" si="0" ref="D13:J13">D10+D11+D12</f>
        <v>5</v>
      </c>
      <c r="E13" s="717">
        <f t="shared" si="0"/>
        <v>5</v>
      </c>
      <c r="F13" s="717">
        <f t="shared" si="0"/>
        <v>4</v>
      </c>
      <c r="G13" s="717">
        <f t="shared" si="0"/>
        <v>5</v>
      </c>
      <c r="H13" s="717">
        <f t="shared" si="0"/>
        <v>6</v>
      </c>
      <c r="I13" s="717">
        <f t="shared" si="0"/>
        <v>24</v>
      </c>
      <c r="J13" s="718">
        <f t="shared" si="0"/>
        <v>147</v>
      </c>
    </row>
    <row r="14" ht="21.75" customHeight="1"/>
    <row r="15" ht="21.75" customHeight="1">
      <c r="B15" s="108" t="s">
        <v>226</v>
      </c>
    </row>
    <row r="16" spans="2:7" ht="21.75" customHeight="1">
      <c r="B16" s="108" t="s">
        <v>227</v>
      </c>
      <c r="D16" s="108">
        <v>3528</v>
      </c>
      <c r="G16" s="108" t="s">
        <v>228</v>
      </c>
    </row>
    <row r="17" spans="2:9" ht="21.75" customHeight="1">
      <c r="B17" s="919" t="s">
        <v>225</v>
      </c>
      <c r="C17" s="919"/>
      <c r="D17" s="108">
        <v>180</v>
      </c>
      <c r="G17" s="108" t="s">
        <v>229</v>
      </c>
      <c r="I17" s="108">
        <v>1476</v>
      </c>
    </row>
    <row r="18" spans="2:9" ht="21.75" customHeight="1">
      <c r="B18" s="919" t="s">
        <v>230</v>
      </c>
      <c r="C18" s="919"/>
      <c r="D18" s="108">
        <v>180</v>
      </c>
      <c r="G18" s="108" t="s">
        <v>231</v>
      </c>
      <c r="I18" s="108">
        <v>648</v>
      </c>
    </row>
    <row r="19" spans="2:9" ht="21.75" customHeight="1">
      <c r="B19" s="919" t="s">
        <v>232</v>
      </c>
      <c r="C19" s="919"/>
      <c r="D19" s="108">
        <v>3888</v>
      </c>
      <c r="G19" s="108" t="s">
        <v>233</v>
      </c>
      <c r="I19" s="108">
        <v>2124</v>
      </c>
    </row>
    <row r="20" ht="21.75" customHeight="1"/>
    <row r="21" spans="4:9" ht="21.75" customHeight="1">
      <c r="D21" s="108">
        <v>3888</v>
      </c>
      <c r="I21" s="108">
        <v>2124</v>
      </c>
    </row>
    <row r="22" spans="1:9" ht="21.75" customHeight="1">
      <c r="A22" s="108" t="s">
        <v>234</v>
      </c>
      <c r="D22" s="108">
        <v>144</v>
      </c>
      <c r="G22" s="108" t="s">
        <v>235</v>
      </c>
      <c r="I22" s="108">
        <v>1404</v>
      </c>
    </row>
    <row r="23" spans="1:9" ht="21.75" customHeight="1">
      <c r="A23" s="108" t="s">
        <v>236</v>
      </c>
      <c r="D23" s="108">
        <v>180</v>
      </c>
      <c r="G23" s="108" t="s">
        <v>237</v>
      </c>
      <c r="I23" s="108">
        <v>3528</v>
      </c>
    </row>
    <row r="24" spans="2:4" ht="21.75" customHeight="1">
      <c r="B24" s="108" t="s">
        <v>238</v>
      </c>
      <c r="D24" s="108">
        <v>216</v>
      </c>
    </row>
    <row r="25" spans="4:9" ht="21.75" customHeight="1">
      <c r="D25" s="108">
        <v>4428</v>
      </c>
      <c r="I25" s="108">
        <v>3528</v>
      </c>
    </row>
    <row r="26" spans="7:9" ht="21.75" customHeight="1">
      <c r="G26" s="108" t="s">
        <v>239</v>
      </c>
      <c r="I26" s="108">
        <v>360</v>
      </c>
    </row>
    <row r="27" spans="7:9" ht="21.75" customHeight="1">
      <c r="G27" s="108" t="s">
        <v>240</v>
      </c>
      <c r="I27" s="108">
        <v>3888</v>
      </c>
    </row>
    <row r="28" ht="21.75" customHeight="1"/>
    <row r="29" ht="21.75" customHeight="1">
      <c r="I29" s="108">
        <v>3888</v>
      </c>
    </row>
    <row r="30" spans="7:9" ht="21.75" customHeight="1">
      <c r="G30" s="108" t="s">
        <v>234</v>
      </c>
      <c r="I30" s="108">
        <v>144</v>
      </c>
    </row>
    <row r="31" spans="6:9" ht="21.75" customHeight="1">
      <c r="F31" s="108" t="s">
        <v>241</v>
      </c>
      <c r="I31" s="108">
        <v>180</v>
      </c>
    </row>
    <row r="32" spans="7:9" ht="21.75" customHeight="1">
      <c r="G32" s="108" t="s">
        <v>238</v>
      </c>
      <c r="I32" s="108">
        <v>216</v>
      </c>
    </row>
    <row r="33" ht="21.75" customHeight="1">
      <c r="I33" s="108">
        <v>4428</v>
      </c>
    </row>
    <row r="34" spans="2:8" ht="21.75" customHeight="1">
      <c r="B34" s="108" t="s">
        <v>242</v>
      </c>
      <c r="D34" s="108">
        <v>5352</v>
      </c>
      <c r="F34" s="108" t="s">
        <v>242</v>
      </c>
      <c r="H34" s="108">
        <v>3186</v>
      </c>
    </row>
    <row r="35" spans="6:8" ht="21.75" customHeight="1">
      <c r="F35" s="108" t="s">
        <v>243</v>
      </c>
      <c r="H35" s="108">
        <v>2106</v>
      </c>
    </row>
    <row r="36" ht="21.75" customHeight="1">
      <c r="H36" s="108">
        <v>5292</v>
      </c>
    </row>
    <row r="37" spans="6:8" ht="21.75" customHeight="1">
      <c r="F37" s="108" t="s">
        <v>244</v>
      </c>
      <c r="H37" s="108">
        <v>60</v>
      </c>
    </row>
    <row r="38" ht="21.75" customHeight="1">
      <c r="H38" s="108">
        <v>5352</v>
      </c>
    </row>
    <row r="39" ht="21.75" customHeight="1"/>
    <row r="40" ht="21.75" customHeight="1"/>
    <row r="49" ht="11.25" customHeight="1"/>
    <row r="50" ht="12.75" customHeight="1"/>
  </sheetData>
  <sheetProtection/>
  <mergeCells count="8">
    <mergeCell ref="H7:H8"/>
    <mergeCell ref="I7:I8"/>
    <mergeCell ref="J7:J8"/>
    <mergeCell ref="B5:K5"/>
    <mergeCell ref="C7:C8"/>
    <mergeCell ref="D7:D8"/>
    <mergeCell ref="E7:F7"/>
    <mergeCell ref="G7:G8"/>
  </mergeCells>
  <printOptions/>
  <pageMargins left="0.7874015748031497" right="0.2362204724409449" top="0.3937007874015748" bottom="0.1968503937007874" header="0.5118110236220472" footer="0.5118110236220472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F26"/>
  <sheetViews>
    <sheetView zoomScaleSheetLayoutView="51" zoomScalePageLayoutView="25" workbookViewId="0" topLeftCell="A1">
      <pane xSplit="29" ySplit="10" topLeftCell="AD11" activePane="bottomRight" state="frozen"/>
      <selection pane="topLeft" activeCell="A1" sqref="A1"/>
      <selection pane="topRight" activeCell="AD1" sqref="AD1"/>
      <selection pane="bottomLeft" activeCell="A12" sqref="A12"/>
      <selection pane="bottomRight" activeCell="AC1" sqref="N1:CK4"/>
    </sheetView>
  </sheetViews>
  <sheetFormatPr defaultColWidth="9.00390625" defaultRowHeight="12.75"/>
  <cols>
    <col min="1" max="1" width="2.875" style="944" customWidth="1"/>
    <col min="2" max="2" width="4.25390625" style="943" customWidth="1"/>
    <col min="3" max="3" width="15.25390625" style="943" customWidth="1"/>
    <col min="4" max="4" width="8.875" style="943" customWidth="1"/>
    <col min="5" max="110" width="2.875" style="943" customWidth="1"/>
    <col min="111" max="16384" width="9.125" style="943" customWidth="1"/>
  </cols>
  <sheetData>
    <row r="1" spans="2:103" ht="18.75" customHeight="1">
      <c r="B1" s="944"/>
      <c r="C1" s="944"/>
      <c r="D1" s="944"/>
      <c r="E1" s="944"/>
      <c r="F1" s="944"/>
      <c r="G1" s="974"/>
      <c r="H1" s="944"/>
      <c r="I1" s="944"/>
      <c r="J1" s="944"/>
      <c r="K1" s="944"/>
      <c r="L1" s="944"/>
      <c r="M1" s="944"/>
      <c r="N1" s="944"/>
      <c r="O1" s="944"/>
      <c r="P1" s="944"/>
      <c r="Q1" s="944"/>
      <c r="R1" s="944"/>
      <c r="S1" s="944"/>
      <c r="T1" s="944"/>
      <c r="U1" s="944"/>
      <c r="V1" s="944"/>
      <c r="W1" s="944"/>
      <c r="X1" s="944"/>
      <c r="Y1" s="944"/>
      <c r="Z1" s="944"/>
      <c r="AA1" s="944"/>
      <c r="AB1" s="944"/>
      <c r="AC1" s="944"/>
      <c r="AD1" s="944"/>
      <c r="AE1" s="944"/>
      <c r="AF1" s="944"/>
      <c r="AG1" s="944"/>
      <c r="AH1" s="944"/>
      <c r="AI1" s="944"/>
      <c r="AJ1" s="944"/>
      <c r="AK1" s="944"/>
      <c r="AL1" s="944"/>
      <c r="AM1" s="944"/>
      <c r="AN1" s="944"/>
      <c r="AO1" s="944"/>
      <c r="AP1" s="944"/>
      <c r="AQ1" s="944"/>
      <c r="AR1" s="944"/>
      <c r="AS1" s="944"/>
      <c r="AT1" s="944"/>
      <c r="AU1" s="944"/>
      <c r="AV1" s="944"/>
      <c r="AW1" s="944"/>
      <c r="AX1" s="944"/>
      <c r="AY1" s="944"/>
      <c r="AZ1" s="944"/>
      <c r="BA1" s="944"/>
      <c r="BB1" s="944"/>
      <c r="BC1" s="944"/>
      <c r="BD1" s="944"/>
      <c r="BE1" s="944"/>
      <c r="BF1" s="944"/>
      <c r="BG1" s="944"/>
      <c r="BH1" s="944"/>
      <c r="BI1" s="944"/>
      <c r="BJ1" s="944"/>
      <c r="BK1" s="944"/>
      <c r="BL1" s="944"/>
      <c r="BM1" s="944"/>
      <c r="BN1" s="944"/>
      <c r="BO1" s="944"/>
      <c r="BP1" s="944"/>
      <c r="BQ1" s="944"/>
      <c r="BR1" s="944"/>
      <c r="BS1" s="944"/>
      <c r="BT1" s="944"/>
      <c r="BU1" s="944"/>
      <c r="BV1" s="944"/>
      <c r="BW1" s="944"/>
      <c r="BX1" s="944"/>
      <c r="BY1" s="944"/>
      <c r="BZ1" s="944"/>
      <c r="CA1" s="944"/>
      <c r="CB1" s="944"/>
      <c r="CC1" s="944"/>
      <c r="CD1" s="944"/>
      <c r="CE1" s="944"/>
      <c r="CF1" s="944"/>
      <c r="CG1" s="944"/>
      <c r="CH1" s="944"/>
      <c r="CI1" s="944"/>
      <c r="CJ1" s="944"/>
      <c r="CK1" s="944"/>
      <c r="CL1" s="944"/>
      <c r="CM1" s="944"/>
      <c r="CN1" s="944"/>
      <c r="CO1" s="944"/>
      <c r="CP1" s="944"/>
      <c r="CQ1" s="944"/>
      <c r="CR1" s="944"/>
      <c r="CS1" s="944"/>
      <c r="CT1" s="944"/>
      <c r="CU1" s="944"/>
      <c r="CV1" s="944"/>
      <c r="CW1" s="944"/>
      <c r="CX1" s="944"/>
      <c r="CY1" s="944"/>
    </row>
    <row r="2" spans="2:103" ht="18.75" customHeight="1">
      <c r="B2" s="944"/>
      <c r="C2" s="1187" t="s">
        <v>308</v>
      </c>
      <c r="D2" s="1187"/>
      <c r="E2" s="1187"/>
      <c r="F2" s="1187"/>
      <c r="G2" s="1187"/>
      <c r="H2" s="1187"/>
      <c r="I2" s="1187"/>
      <c r="J2" s="1187"/>
      <c r="K2" s="1187"/>
      <c r="L2" s="1187"/>
      <c r="M2" s="944"/>
      <c r="N2" s="1188" t="s">
        <v>307</v>
      </c>
      <c r="O2" s="1188"/>
      <c r="P2" s="1188"/>
      <c r="Q2" s="1188"/>
      <c r="R2" s="1188"/>
      <c r="S2" s="1188"/>
      <c r="T2" s="1188"/>
      <c r="U2" s="1188"/>
      <c r="V2" s="1188"/>
      <c r="W2" s="1188"/>
      <c r="X2" s="1188"/>
      <c r="Y2" s="1188"/>
      <c r="Z2" s="1188"/>
      <c r="AA2" s="1188"/>
      <c r="AB2" s="1188"/>
      <c r="AC2" s="1188"/>
      <c r="AD2" s="1188"/>
      <c r="AE2" s="1188"/>
      <c r="AF2" s="1188"/>
      <c r="AG2" s="1188"/>
      <c r="AH2" s="1188"/>
      <c r="AI2" s="1188"/>
      <c r="AJ2" s="1188"/>
      <c r="AK2" s="1188"/>
      <c r="AL2" s="1188"/>
      <c r="AM2" s="1188"/>
      <c r="AN2" s="1188"/>
      <c r="AO2" s="1188"/>
      <c r="AP2" s="1188"/>
      <c r="AQ2" s="1188"/>
      <c r="AR2" s="1188"/>
      <c r="AS2" s="1188"/>
      <c r="AT2" s="1188"/>
      <c r="AU2" s="1188"/>
      <c r="AV2" s="1188"/>
      <c r="AW2" s="1188"/>
      <c r="AX2" s="1188"/>
      <c r="AY2" s="1188"/>
      <c r="AZ2" s="1188"/>
      <c r="BA2" s="1188"/>
      <c r="BB2" s="1188"/>
      <c r="BC2" s="1188"/>
      <c r="BD2" s="1188"/>
      <c r="BE2" s="1188"/>
      <c r="BF2" s="1188"/>
      <c r="BG2" s="1188"/>
      <c r="BH2" s="1188"/>
      <c r="BI2" s="1188"/>
      <c r="BJ2" s="1188"/>
      <c r="BK2" s="1188"/>
      <c r="BL2" s="1188"/>
      <c r="BM2" s="1188"/>
      <c r="BN2" s="1188"/>
      <c r="BO2" s="1188"/>
      <c r="BP2" s="1188"/>
      <c r="BQ2" s="1188"/>
      <c r="BR2" s="1188"/>
      <c r="BS2" s="1188"/>
      <c r="BT2" s="1188"/>
      <c r="BU2" s="1188"/>
      <c r="BV2" s="1188"/>
      <c r="BW2" s="1188"/>
      <c r="BX2" s="1188"/>
      <c r="BY2" s="1188"/>
      <c r="BZ2" s="1188"/>
      <c r="CA2" s="1188"/>
      <c r="CB2" s="1188"/>
      <c r="CC2" s="1188"/>
      <c r="CD2" s="1188"/>
      <c r="CE2" s="1188"/>
      <c r="CF2" s="1188"/>
      <c r="CG2" s="1188"/>
      <c r="CH2" s="1188"/>
      <c r="CI2" s="1188"/>
      <c r="CJ2" s="1188"/>
      <c r="CK2" s="1188"/>
      <c r="CL2" s="971"/>
      <c r="CM2" s="1187"/>
      <c r="CN2" s="1187"/>
      <c r="CO2" s="1187"/>
      <c r="CP2" s="1187"/>
      <c r="CQ2" s="1187"/>
      <c r="CR2" s="1187"/>
      <c r="CS2" s="1187"/>
      <c r="CT2" s="1187"/>
      <c r="CU2" s="1187"/>
      <c r="CV2" s="1187"/>
      <c r="CW2" s="1187"/>
      <c r="CX2" s="1187"/>
      <c r="CY2" s="1187"/>
    </row>
    <row r="3" spans="2:103" ht="18.75" customHeight="1">
      <c r="B3" s="944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973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8"/>
      <c r="AF3" s="1188"/>
      <c r="AG3" s="1188"/>
      <c r="AH3" s="1188"/>
      <c r="AI3" s="1188"/>
      <c r="AJ3" s="1188"/>
      <c r="AK3" s="1188"/>
      <c r="AL3" s="1188"/>
      <c r="AM3" s="1188"/>
      <c r="AN3" s="1188"/>
      <c r="AO3" s="1188"/>
      <c r="AP3" s="1188"/>
      <c r="AQ3" s="1188"/>
      <c r="AR3" s="1188"/>
      <c r="AS3" s="1188"/>
      <c r="AT3" s="1188"/>
      <c r="AU3" s="1188"/>
      <c r="AV3" s="1188"/>
      <c r="AW3" s="1188"/>
      <c r="AX3" s="1188"/>
      <c r="AY3" s="1188"/>
      <c r="AZ3" s="1188"/>
      <c r="BA3" s="1188"/>
      <c r="BB3" s="1188"/>
      <c r="BC3" s="1188"/>
      <c r="BD3" s="1188"/>
      <c r="BE3" s="1188"/>
      <c r="BF3" s="1188"/>
      <c r="BG3" s="1188"/>
      <c r="BH3" s="1188"/>
      <c r="BI3" s="1188"/>
      <c r="BJ3" s="1188"/>
      <c r="BK3" s="1188"/>
      <c r="BL3" s="1188"/>
      <c r="BM3" s="1188"/>
      <c r="BN3" s="1188"/>
      <c r="BO3" s="1188"/>
      <c r="BP3" s="1188"/>
      <c r="BQ3" s="1188"/>
      <c r="BR3" s="1188"/>
      <c r="BS3" s="1188"/>
      <c r="BT3" s="1188"/>
      <c r="BU3" s="1188"/>
      <c r="BV3" s="1188"/>
      <c r="BW3" s="1188"/>
      <c r="BX3" s="1188"/>
      <c r="BY3" s="1188"/>
      <c r="BZ3" s="1188"/>
      <c r="CA3" s="1188"/>
      <c r="CB3" s="1188"/>
      <c r="CC3" s="1188"/>
      <c r="CD3" s="1188"/>
      <c r="CE3" s="1188"/>
      <c r="CF3" s="1188"/>
      <c r="CG3" s="1188"/>
      <c r="CH3" s="1188"/>
      <c r="CI3" s="1188"/>
      <c r="CJ3" s="1188"/>
      <c r="CK3" s="1188"/>
      <c r="CL3" s="971"/>
      <c r="CM3" s="1187"/>
      <c r="CN3" s="1187"/>
      <c r="CO3" s="1187"/>
      <c r="CP3" s="1187"/>
      <c r="CQ3" s="1187"/>
      <c r="CR3" s="1187"/>
      <c r="CS3" s="1187"/>
      <c r="CT3" s="1187"/>
      <c r="CU3" s="1187"/>
      <c r="CV3" s="1187"/>
      <c r="CW3" s="1187"/>
      <c r="CX3" s="1187"/>
      <c r="CY3" s="1187"/>
    </row>
    <row r="4" spans="2:103" ht="18.75" customHeight="1">
      <c r="B4" s="944"/>
      <c r="C4" s="974"/>
      <c r="D4" s="974"/>
      <c r="E4" s="974"/>
      <c r="F4" s="974"/>
      <c r="G4" s="944"/>
      <c r="H4" s="944"/>
      <c r="I4" s="944"/>
      <c r="J4" s="944"/>
      <c r="K4" s="944"/>
      <c r="L4" s="944"/>
      <c r="M4" s="973"/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8"/>
      <c r="Z4" s="1188"/>
      <c r="AA4" s="1188"/>
      <c r="AB4" s="1188"/>
      <c r="AC4" s="1188"/>
      <c r="AD4" s="1188"/>
      <c r="AE4" s="1188"/>
      <c r="AF4" s="1188"/>
      <c r="AG4" s="1188"/>
      <c r="AH4" s="1188"/>
      <c r="AI4" s="1188"/>
      <c r="AJ4" s="1188"/>
      <c r="AK4" s="1188"/>
      <c r="AL4" s="1188"/>
      <c r="AM4" s="1188"/>
      <c r="AN4" s="1188"/>
      <c r="AO4" s="1188"/>
      <c r="AP4" s="1188"/>
      <c r="AQ4" s="1188"/>
      <c r="AR4" s="1188"/>
      <c r="AS4" s="1188"/>
      <c r="AT4" s="1188"/>
      <c r="AU4" s="1188"/>
      <c r="AV4" s="1188"/>
      <c r="AW4" s="1188"/>
      <c r="AX4" s="1188"/>
      <c r="AY4" s="1188"/>
      <c r="AZ4" s="1188"/>
      <c r="BA4" s="1188"/>
      <c r="BB4" s="1188"/>
      <c r="BC4" s="1188"/>
      <c r="BD4" s="1188"/>
      <c r="BE4" s="1188"/>
      <c r="BF4" s="1188"/>
      <c r="BG4" s="1188"/>
      <c r="BH4" s="1188"/>
      <c r="BI4" s="1188"/>
      <c r="BJ4" s="1188"/>
      <c r="BK4" s="1188"/>
      <c r="BL4" s="1188"/>
      <c r="BM4" s="1188"/>
      <c r="BN4" s="1188"/>
      <c r="BO4" s="1188"/>
      <c r="BP4" s="1188"/>
      <c r="BQ4" s="1188"/>
      <c r="BR4" s="1188"/>
      <c r="BS4" s="1188"/>
      <c r="BT4" s="1188"/>
      <c r="BU4" s="1188"/>
      <c r="BV4" s="1188"/>
      <c r="BW4" s="1188"/>
      <c r="BX4" s="1188"/>
      <c r="BY4" s="1188"/>
      <c r="BZ4" s="1188"/>
      <c r="CA4" s="1188"/>
      <c r="CB4" s="1188"/>
      <c r="CC4" s="1188"/>
      <c r="CD4" s="1188"/>
      <c r="CE4" s="1188"/>
      <c r="CF4" s="1188"/>
      <c r="CG4" s="1188"/>
      <c r="CH4" s="1188"/>
      <c r="CI4" s="1188"/>
      <c r="CJ4" s="1188"/>
      <c r="CK4" s="1188"/>
      <c r="CL4" s="971"/>
      <c r="CM4" s="1177"/>
      <c r="CN4" s="1177"/>
      <c r="CO4" s="1177"/>
      <c r="CP4" s="1177"/>
      <c r="CQ4" s="1177"/>
      <c r="CR4" s="1177"/>
      <c r="CS4" s="1177"/>
      <c r="CT4" s="1177"/>
      <c r="CU4" s="1177"/>
      <c r="CV4" s="1177"/>
      <c r="CW4" s="1177"/>
      <c r="CX4" s="1177"/>
      <c r="CY4" s="1177"/>
    </row>
    <row r="5" spans="2:103" ht="18.75" customHeight="1">
      <c r="B5" s="944"/>
      <c r="C5" s="1177" t="s">
        <v>306</v>
      </c>
      <c r="D5" s="1177"/>
      <c r="E5" s="1177"/>
      <c r="F5" s="1177"/>
      <c r="G5" s="1177"/>
      <c r="H5" s="1177"/>
      <c r="I5" s="1177"/>
      <c r="J5" s="1177"/>
      <c r="K5" s="1177"/>
      <c r="L5" s="1177"/>
      <c r="M5" s="972"/>
      <c r="N5" s="972"/>
      <c r="O5" s="972"/>
      <c r="P5" s="972"/>
      <c r="Q5" s="972"/>
      <c r="R5" s="972"/>
      <c r="S5" s="972"/>
      <c r="T5" s="972"/>
      <c r="U5" s="972"/>
      <c r="V5" s="972"/>
      <c r="W5" s="972"/>
      <c r="X5" s="972"/>
      <c r="Y5" s="972"/>
      <c r="Z5" s="972"/>
      <c r="AA5" s="972"/>
      <c r="AB5" s="972"/>
      <c r="AC5" s="972"/>
      <c r="AD5" s="972"/>
      <c r="AE5" s="972"/>
      <c r="AF5" s="972"/>
      <c r="AG5" s="972"/>
      <c r="AH5" s="972"/>
      <c r="AI5" s="972"/>
      <c r="AJ5" s="972"/>
      <c r="AK5" s="972"/>
      <c r="AL5" s="972"/>
      <c r="AM5" s="972"/>
      <c r="AN5" s="972"/>
      <c r="AO5" s="972"/>
      <c r="AP5" s="972"/>
      <c r="AQ5" s="972"/>
      <c r="AR5" s="972"/>
      <c r="AS5" s="972"/>
      <c r="AT5" s="972"/>
      <c r="AU5" s="972"/>
      <c r="AV5" s="972"/>
      <c r="AW5" s="972"/>
      <c r="AX5" s="972"/>
      <c r="AY5" s="972"/>
      <c r="AZ5" s="972"/>
      <c r="BA5" s="972"/>
      <c r="BB5" s="972"/>
      <c r="BC5" s="972"/>
      <c r="BD5" s="972"/>
      <c r="BE5" s="972"/>
      <c r="BF5" s="972"/>
      <c r="BG5" s="972"/>
      <c r="BH5" s="972"/>
      <c r="BI5" s="972"/>
      <c r="BJ5" s="972"/>
      <c r="BK5" s="972"/>
      <c r="BL5" s="972"/>
      <c r="BM5" s="972"/>
      <c r="BN5" s="972"/>
      <c r="BO5" s="972"/>
      <c r="BP5" s="972"/>
      <c r="BQ5" s="972"/>
      <c r="BR5" s="972"/>
      <c r="BS5" s="972"/>
      <c r="BT5" s="972"/>
      <c r="BU5" s="972"/>
      <c r="BV5" s="972"/>
      <c r="BW5" s="972"/>
      <c r="BX5" s="972"/>
      <c r="BY5" s="972"/>
      <c r="BZ5" s="972"/>
      <c r="CA5" s="972"/>
      <c r="CB5" s="944"/>
      <c r="CC5" s="944"/>
      <c r="CD5" s="944"/>
      <c r="CE5" s="944"/>
      <c r="CF5" s="944"/>
      <c r="CG5" s="944"/>
      <c r="CH5" s="944"/>
      <c r="CI5" s="944"/>
      <c r="CJ5" s="971"/>
      <c r="CK5" s="971"/>
      <c r="CL5" s="971"/>
      <c r="CM5" s="1177"/>
      <c r="CN5" s="1177"/>
      <c r="CO5" s="1177"/>
      <c r="CP5" s="1177"/>
      <c r="CQ5" s="1177"/>
      <c r="CR5" s="1177"/>
      <c r="CS5" s="1177"/>
      <c r="CT5" s="1177"/>
      <c r="CU5" s="1177"/>
      <c r="CV5" s="1177"/>
      <c r="CW5" s="1177"/>
      <c r="CX5" s="1177"/>
      <c r="CY5" s="1177"/>
    </row>
    <row r="6" spans="1:103" ht="37.5" customHeight="1">
      <c r="A6" s="1178" t="s">
        <v>305</v>
      </c>
      <c r="B6" s="1178"/>
      <c r="C6" s="1178"/>
      <c r="D6" s="1178"/>
      <c r="E6" s="1178"/>
      <c r="F6" s="1178"/>
      <c r="G6" s="1178"/>
      <c r="H6" s="1178"/>
      <c r="I6" s="1178"/>
      <c r="J6" s="1178"/>
      <c r="K6" s="1178"/>
      <c r="L6" s="1178"/>
      <c r="M6" s="1178"/>
      <c r="N6" s="1178"/>
      <c r="O6" s="1178"/>
      <c r="P6" s="1178"/>
      <c r="Q6" s="1178"/>
      <c r="R6" s="1178"/>
      <c r="S6" s="1178"/>
      <c r="T6" s="1178"/>
      <c r="U6" s="1178"/>
      <c r="V6" s="1178"/>
      <c r="W6" s="1178"/>
      <c r="X6" s="1178"/>
      <c r="Y6" s="1178"/>
      <c r="Z6" s="1178"/>
      <c r="AA6" s="1178"/>
      <c r="AB6" s="1178"/>
      <c r="AC6" s="1178"/>
      <c r="AD6" s="1178"/>
      <c r="AE6" s="1178"/>
      <c r="AF6" s="1178"/>
      <c r="AG6" s="1178"/>
      <c r="AH6" s="1178"/>
      <c r="AI6" s="1178"/>
      <c r="AJ6" s="1178"/>
      <c r="AK6" s="1178"/>
      <c r="AL6" s="1178"/>
      <c r="AM6" s="1178"/>
      <c r="AN6" s="1178"/>
      <c r="AO6" s="1178"/>
      <c r="AP6" s="1178"/>
      <c r="AQ6" s="1178"/>
      <c r="AR6" s="1178"/>
      <c r="AS6" s="1178"/>
      <c r="AT6" s="1178"/>
      <c r="AU6" s="1178"/>
      <c r="AV6" s="1178"/>
      <c r="AW6" s="1178"/>
      <c r="AX6" s="1178"/>
      <c r="AY6" s="1178"/>
      <c r="AZ6" s="1178"/>
      <c r="BA6" s="1178"/>
      <c r="BB6" s="1178"/>
      <c r="BC6" s="1178"/>
      <c r="BD6" s="1178"/>
      <c r="BE6" s="1178"/>
      <c r="BF6" s="1178"/>
      <c r="BG6" s="1178"/>
      <c r="BH6" s="1178"/>
      <c r="BI6" s="1178"/>
      <c r="BJ6" s="1178"/>
      <c r="BK6" s="1178"/>
      <c r="BL6" s="1178"/>
      <c r="BM6" s="1178"/>
      <c r="BN6" s="1178"/>
      <c r="BO6" s="1178"/>
      <c r="BP6" s="1178"/>
      <c r="BQ6" s="1178"/>
      <c r="BR6" s="1178"/>
      <c r="BS6" s="1178"/>
      <c r="BT6" s="1178"/>
      <c r="BU6" s="1178"/>
      <c r="BV6" s="1178"/>
      <c r="BW6" s="1178"/>
      <c r="BX6" s="1178"/>
      <c r="BY6" s="1178"/>
      <c r="BZ6" s="1178"/>
      <c r="CA6" s="1178"/>
      <c r="CB6" s="1178"/>
      <c r="CC6" s="1178"/>
      <c r="CD6" s="1178"/>
      <c r="CE6" s="1178"/>
      <c r="CF6" s="1178"/>
      <c r="CG6" s="1178"/>
      <c r="CH6" s="1178"/>
      <c r="CI6" s="1178"/>
      <c r="CJ6" s="1178"/>
      <c r="CK6" s="1178"/>
      <c r="CL6" s="1178"/>
      <c r="CM6" s="1178"/>
      <c r="CN6" s="1178"/>
      <c r="CO6" s="1178"/>
      <c r="CP6" s="1178"/>
      <c r="CQ6" s="1178"/>
      <c r="CR6" s="1178"/>
      <c r="CS6" s="1178"/>
      <c r="CT6" s="1178"/>
      <c r="CU6" s="1178"/>
      <c r="CV6" s="1178"/>
      <c r="CW6" s="1178"/>
      <c r="CX6" s="1178"/>
      <c r="CY6" s="1178"/>
    </row>
    <row r="7" spans="2:103" ht="18.75" customHeight="1" thickBot="1">
      <c r="B7" s="944"/>
      <c r="C7" s="944"/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  <c r="AE7" s="944"/>
      <c r="AF7" s="944"/>
      <c r="AG7" s="944"/>
      <c r="AH7" s="944"/>
      <c r="AI7" s="944"/>
      <c r="AJ7" s="944"/>
      <c r="AK7" s="944"/>
      <c r="AL7" s="944"/>
      <c r="AM7" s="944"/>
      <c r="AN7" s="944"/>
      <c r="AO7" s="944"/>
      <c r="AP7" s="944"/>
      <c r="AQ7" s="944"/>
      <c r="AR7" s="944"/>
      <c r="AS7" s="944"/>
      <c r="AT7" s="944"/>
      <c r="AU7" s="944"/>
      <c r="AV7" s="944"/>
      <c r="AW7" s="944"/>
      <c r="AX7" s="944"/>
      <c r="AY7" s="944"/>
      <c r="AZ7" s="944"/>
      <c r="BA7" s="944"/>
      <c r="BB7" s="944"/>
      <c r="BC7" s="944"/>
      <c r="BD7" s="944"/>
      <c r="BE7" s="944"/>
      <c r="BF7" s="944"/>
      <c r="BG7" s="944"/>
      <c r="BH7" s="944"/>
      <c r="BI7" s="944"/>
      <c r="BJ7" s="944"/>
      <c r="BK7" s="944"/>
      <c r="BL7" s="944"/>
      <c r="BM7" s="944"/>
      <c r="BN7" s="944"/>
      <c r="BO7" s="944"/>
      <c r="BP7" s="944"/>
      <c r="BQ7" s="944"/>
      <c r="BR7" s="944"/>
      <c r="BS7" s="944"/>
      <c r="BT7" s="944"/>
      <c r="BU7" s="944"/>
      <c r="BV7" s="944"/>
      <c r="BW7" s="944"/>
      <c r="BX7" s="944"/>
      <c r="BY7" s="944"/>
      <c r="BZ7" s="944"/>
      <c r="CA7" s="944"/>
      <c r="CB7" s="944"/>
      <c r="CC7" s="944"/>
      <c r="CD7" s="944"/>
      <c r="CE7" s="944"/>
      <c r="CF7" s="944"/>
      <c r="CG7" s="944"/>
      <c r="CH7" s="944"/>
      <c r="CI7" s="944"/>
      <c r="CJ7" s="944"/>
      <c r="CK7" s="944"/>
      <c r="CL7" s="944"/>
      <c r="CM7" s="944"/>
      <c r="CN7" s="944"/>
      <c r="CO7" s="944"/>
      <c r="CP7" s="944"/>
      <c r="CQ7" s="944"/>
      <c r="CR7" s="944"/>
      <c r="CS7" s="944"/>
      <c r="CT7" s="944"/>
      <c r="CU7" s="944"/>
      <c r="CV7" s="944"/>
      <c r="CW7" s="944"/>
      <c r="CX7" s="944"/>
      <c r="CY7" s="944"/>
    </row>
    <row r="8" spans="1:110" ht="30" customHeight="1">
      <c r="A8" s="960"/>
      <c r="B8" s="1179" t="s">
        <v>304</v>
      </c>
      <c r="C8" s="1179" t="s">
        <v>303</v>
      </c>
      <c r="D8" s="1179" t="s">
        <v>302</v>
      </c>
      <c r="E8" s="1169" t="s">
        <v>301</v>
      </c>
      <c r="F8" s="1172"/>
      <c r="G8" s="1172"/>
      <c r="H8" s="1172"/>
      <c r="I8" s="1172"/>
      <c r="J8" s="1172"/>
      <c r="K8" s="1172"/>
      <c r="L8" s="1167"/>
      <c r="M8" s="1165"/>
      <c r="N8" s="1166"/>
      <c r="O8" s="968" t="s">
        <v>300</v>
      </c>
      <c r="P8" s="970"/>
      <c r="Q8" s="970"/>
      <c r="R8" s="970"/>
      <c r="S8" s="970"/>
      <c r="T8" s="969"/>
      <c r="U8" s="1165"/>
      <c r="V8" s="1166"/>
      <c r="W8" s="1169" t="s">
        <v>299</v>
      </c>
      <c r="X8" s="1172"/>
      <c r="Y8" s="1172"/>
      <c r="Z8" s="1172"/>
      <c r="AA8" s="1172"/>
      <c r="AB8" s="1172"/>
      <c r="AC8" s="1172"/>
      <c r="AD8" s="1167"/>
      <c r="AE8" s="1167" t="s">
        <v>298</v>
      </c>
      <c r="AF8" s="1168"/>
      <c r="AG8" s="1168"/>
      <c r="AH8" s="1168"/>
      <c r="AI8" s="1168"/>
      <c r="AJ8" s="1168"/>
      <c r="AK8" s="1168"/>
      <c r="AL8" s="1169"/>
      <c r="AM8" s="1165"/>
      <c r="AN8" s="1166"/>
      <c r="AO8" s="1167" t="s">
        <v>297</v>
      </c>
      <c r="AP8" s="1168"/>
      <c r="AQ8" s="1168"/>
      <c r="AR8" s="1168"/>
      <c r="AS8" s="1168"/>
      <c r="AT8" s="1169"/>
      <c r="AU8" s="1165"/>
      <c r="AV8" s="1166"/>
      <c r="AW8" s="1167" t="s">
        <v>296</v>
      </c>
      <c r="AX8" s="1168"/>
      <c r="AY8" s="1168"/>
      <c r="AZ8" s="1168"/>
      <c r="BA8" s="1168"/>
      <c r="BB8" s="1169"/>
      <c r="BC8" s="1165"/>
      <c r="BD8" s="1166"/>
      <c r="BE8" s="1170" t="s">
        <v>295</v>
      </c>
      <c r="BF8" s="1171"/>
      <c r="BG8" s="1171"/>
      <c r="BH8" s="1171"/>
      <c r="BI8" s="1171"/>
      <c r="BJ8" s="1171"/>
      <c r="BK8" s="1171"/>
      <c r="BL8" s="1171"/>
      <c r="BM8" s="1165"/>
      <c r="BN8" s="1166"/>
      <c r="BO8" s="968" t="s">
        <v>294</v>
      </c>
      <c r="BP8" s="967"/>
      <c r="BQ8" s="967"/>
      <c r="BR8" s="967"/>
      <c r="BS8" s="967"/>
      <c r="BT8" s="966"/>
      <c r="BU8" s="1165"/>
      <c r="BV8" s="1166"/>
      <c r="BW8" s="1169" t="s">
        <v>293</v>
      </c>
      <c r="BX8" s="1172"/>
      <c r="BY8" s="1172"/>
      <c r="BZ8" s="1172"/>
      <c r="CA8" s="1172"/>
      <c r="CB8" s="1172"/>
      <c r="CC8" s="1172"/>
      <c r="CD8" s="1167"/>
      <c r="CE8" s="1167" t="s">
        <v>292</v>
      </c>
      <c r="CF8" s="1168"/>
      <c r="CG8" s="1168"/>
      <c r="CH8" s="1168"/>
      <c r="CI8" s="1168"/>
      <c r="CJ8" s="1168"/>
      <c r="CK8" s="1168"/>
      <c r="CL8" s="1168"/>
      <c r="CM8" s="1169"/>
      <c r="CN8" s="1167"/>
      <c r="CO8" s="1169" t="s">
        <v>291</v>
      </c>
      <c r="CP8" s="1172"/>
      <c r="CQ8" s="1172"/>
      <c r="CR8" s="1172"/>
      <c r="CS8" s="1172"/>
      <c r="CT8" s="1167"/>
      <c r="CU8" s="1165"/>
      <c r="CV8" s="1166"/>
      <c r="CW8" s="1172" t="s">
        <v>290</v>
      </c>
      <c r="CX8" s="1172"/>
      <c r="CY8" s="1172"/>
      <c r="CZ8" s="1172"/>
      <c r="DA8" s="1172"/>
      <c r="DB8" s="1172"/>
      <c r="DC8" s="1172"/>
      <c r="DD8" s="1167"/>
      <c r="DE8" s="1165"/>
      <c r="DF8" s="1174"/>
    </row>
    <row r="9" spans="1:110" ht="30" customHeight="1">
      <c r="A9" s="960"/>
      <c r="B9" s="1180"/>
      <c r="C9" s="1180"/>
      <c r="D9" s="1180"/>
      <c r="E9" s="1175">
        <v>1</v>
      </c>
      <c r="F9" s="1156"/>
      <c r="G9" s="1155">
        <v>8</v>
      </c>
      <c r="H9" s="1155"/>
      <c r="I9" s="1155">
        <v>15</v>
      </c>
      <c r="J9" s="1155"/>
      <c r="K9" s="1155">
        <v>22</v>
      </c>
      <c r="L9" s="1155"/>
      <c r="M9" s="1164">
        <v>29</v>
      </c>
      <c r="N9" s="1163"/>
      <c r="O9" s="1155">
        <v>6</v>
      </c>
      <c r="P9" s="1155"/>
      <c r="Q9" s="1155">
        <v>13</v>
      </c>
      <c r="R9" s="1155"/>
      <c r="S9" s="1155">
        <v>20</v>
      </c>
      <c r="T9" s="1161"/>
      <c r="U9" s="1159">
        <v>27</v>
      </c>
      <c r="V9" s="1162"/>
      <c r="W9" s="1162">
        <v>3</v>
      </c>
      <c r="X9" s="1153"/>
      <c r="Y9" s="1153">
        <v>10</v>
      </c>
      <c r="Z9" s="1153"/>
      <c r="AA9" s="1153">
        <v>17</v>
      </c>
      <c r="AB9" s="1159"/>
      <c r="AC9" s="1159">
        <v>24</v>
      </c>
      <c r="AD9" s="1162"/>
      <c r="AE9" s="1173">
        <v>1</v>
      </c>
      <c r="AF9" s="1144"/>
      <c r="AG9" s="1144">
        <v>8</v>
      </c>
      <c r="AH9" s="1144"/>
      <c r="AI9" s="1155">
        <v>15</v>
      </c>
      <c r="AJ9" s="1155"/>
      <c r="AK9" s="1155">
        <v>22</v>
      </c>
      <c r="AL9" s="1161"/>
      <c r="AM9" s="1164">
        <v>29</v>
      </c>
      <c r="AN9" s="1163"/>
      <c r="AO9" s="1156">
        <v>5</v>
      </c>
      <c r="AP9" s="1155"/>
      <c r="AQ9" s="1155">
        <v>12</v>
      </c>
      <c r="AR9" s="1155"/>
      <c r="AS9" s="1155">
        <v>19</v>
      </c>
      <c r="AT9" s="1161"/>
      <c r="AU9" s="1164">
        <v>26</v>
      </c>
      <c r="AV9" s="1163"/>
      <c r="AW9" s="1156">
        <v>2</v>
      </c>
      <c r="AX9" s="1155"/>
      <c r="AY9" s="1155">
        <v>9</v>
      </c>
      <c r="AZ9" s="1155"/>
      <c r="BA9" s="1155">
        <v>16</v>
      </c>
      <c r="BB9" s="1161"/>
      <c r="BC9" s="1164">
        <v>23</v>
      </c>
      <c r="BD9" s="1176"/>
      <c r="BE9" s="1156">
        <v>2</v>
      </c>
      <c r="BF9" s="1155"/>
      <c r="BG9" s="1155">
        <v>9</v>
      </c>
      <c r="BH9" s="1155"/>
      <c r="BI9" s="1155">
        <v>16</v>
      </c>
      <c r="BJ9" s="1155"/>
      <c r="BK9" s="1144">
        <v>23</v>
      </c>
      <c r="BL9" s="1144"/>
      <c r="BM9" s="1153">
        <v>30</v>
      </c>
      <c r="BN9" s="1153"/>
      <c r="BO9" s="1144">
        <v>6</v>
      </c>
      <c r="BP9" s="1144"/>
      <c r="BQ9" s="1144">
        <v>13</v>
      </c>
      <c r="BR9" s="1144"/>
      <c r="BS9" s="1155">
        <v>20</v>
      </c>
      <c r="BT9" s="1161"/>
      <c r="BU9" s="1164">
        <v>27</v>
      </c>
      <c r="BV9" s="1163"/>
      <c r="BW9" s="1163">
        <v>4</v>
      </c>
      <c r="BX9" s="1158"/>
      <c r="BY9" s="1158">
        <v>11</v>
      </c>
      <c r="BZ9" s="1158"/>
      <c r="CA9" s="1158">
        <v>18</v>
      </c>
      <c r="CB9" s="1164"/>
      <c r="CC9" s="1164">
        <v>25</v>
      </c>
      <c r="CD9" s="1163"/>
      <c r="CE9" s="1156">
        <v>1</v>
      </c>
      <c r="CF9" s="1157"/>
      <c r="CG9" s="1155">
        <v>8</v>
      </c>
      <c r="CH9" s="1155"/>
      <c r="CI9" s="1155">
        <v>15</v>
      </c>
      <c r="CJ9" s="1155"/>
      <c r="CK9" s="1155">
        <v>22</v>
      </c>
      <c r="CL9" s="1155"/>
      <c r="CM9" s="1155">
        <v>29</v>
      </c>
      <c r="CN9" s="1155"/>
      <c r="CO9" s="1155">
        <v>6</v>
      </c>
      <c r="CP9" s="1155"/>
      <c r="CQ9" s="1155">
        <v>13</v>
      </c>
      <c r="CR9" s="1155"/>
      <c r="CS9" s="1155">
        <v>20</v>
      </c>
      <c r="CT9" s="1161"/>
      <c r="CU9" s="1159">
        <v>27</v>
      </c>
      <c r="CV9" s="1162"/>
      <c r="CW9" s="1156">
        <v>3</v>
      </c>
      <c r="CX9" s="1155"/>
      <c r="CY9" s="1155">
        <v>10</v>
      </c>
      <c r="CZ9" s="1155"/>
      <c r="DA9" s="1155">
        <v>17</v>
      </c>
      <c r="DB9" s="1155"/>
      <c r="DC9" s="1155">
        <v>24</v>
      </c>
      <c r="DD9" s="1161"/>
      <c r="DE9" s="1159">
        <v>31</v>
      </c>
      <c r="DF9" s="1160"/>
    </row>
    <row r="10" spans="1:110" ht="30" customHeight="1" thickBot="1">
      <c r="A10" s="960"/>
      <c r="B10" s="1181"/>
      <c r="C10" s="1181"/>
      <c r="D10" s="1181"/>
      <c r="E10" s="1146">
        <v>7</v>
      </c>
      <c r="F10" s="1146"/>
      <c r="G10" s="1146">
        <v>14</v>
      </c>
      <c r="H10" s="1146"/>
      <c r="I10" s="1146">
        <v>21</v>
      </c>
      <c r="J10" s="1146"/>
      <c r="K10" s="1146">
        <v>28</v>
      </c>
      <c r="L10" s="1146"/>
      <c r="M10" s="1191">
        <v>5</v>
      </c>
      <c r="N10" s="1154"/>
      <c r="O10" s="1146">
        <v>12</v>
      </c>
      <c r="P10" s="1146"/>
      <c r="Q10" s="1146">
        <v>19</v>
      </c>
      <c r="R10" s="1146">
        <v>20</v>
      </c>
      <c r="S10" s="1146">
        <v>26</v>
      </c>
      <c r="T10" s="1146"/>
      <c r="U10" s="1151">
        <v>2</v>
      </c>
      <c r="V10" s="1151"/>
      <c r="W10" s="1148">
        <v>9</v>
      </c>
      <c r="X10" s="1148"/>
      <c r="Y10" s="1148">
        <v>16</v>
      </c>
      <c r="Z10" s="1148"/>
      <c r="AA10" s="1148">
        <v>23</v>
      </c>
      <c r="AB10" s="1148"/>
      <c r="AC10" s="1151">
        <v>30</v>
      </c>
      <c r="AD10" s="1151"/>
      <c r="AE10" s="1148">
        <v>7</v>
      </c>
      <c r="AF10" s="1148"/>
      <c r="AG10" s="1148">
        <v>14</v>
      </c>
      <c r="AH10" s="1148"/>
      <c r="AI10" s="1146">
        <v>21</v>
      </c>
      <c r="AJ10" s="1146"/>
      <c r="AK10" s="1146">
        <v>28</v>
      </c>
      <c r="AL10" s="1146"/>
      <c r="AM10" s="1149">
        <v>4</v>
      </c>
      <c r="AN10" s="1149"/>
      <c r="AO10" s="1146">
        <v>11</v>
      </c>
      <c r="AP10" s="1146"/>
      <c r="AQ10" s="1146">
        <v>18</v>
      </c>
      <c r="AR10" s="1146"/>
      <c r="AS10" s="1146">
        <v>25</v>
      </c>
      <c r="AT10" s="1146"/>
      <c r="AU10" s="1149">
        <v>1</v>
      </c>
      <c r="AV10" s="1149"/>
      <c r="AW10" s="1146">
        <v>8</v>
      </c>
      <c r="AX10" s="1146"/>
      <c r="AY10" s="1146">
        <v>15</v>
      </c>
      <c r="AZ10" s="1146"/>
      <c r="BA10" s="1146">
        <v>22</v>
      </c>
      <c r="BB10" s="1146"/>
      <c r="BC10" s="1149">
        <v>1</v>
      </c>
      <c r="BD10" s="1150"/>
      <c r="BE10" s="1146">
        <v>8</v>
      </c>
      <c r="BF10" s="1146"/>
      <c r="BG10" s="1146">
        <v>15</v>
      </c>
      <c r="BH10" s="1146"/>
      <c r="BI10" s="1146">
        <v>22</v>
      </c>
      <c r="BJ10" s="1146"/>
      <c r="BK10" s="1148">
        <v>29</v>
      </c>
      <c r="BL10" s="1148"/>
      <c r="BM10" s="1148">
        <v>5</v>
      </c>
      <c r="BN10" s="1148"/>
      <c r="BO10" s="1148">
        <v>12</v>
      </c>
      <c r="BP10" s="1148"/>
      <c r="BQ10" s="1148">
        <v>19</v>
      </c>
      <c r="BR10" s="1148"/>
      <c r="BS10" s="1146">
        <v>26</v>
      </c>
      <c r="BT10" s="1146"/>
      <c r="BU10" s="1149">
        <v>3</v>
      </c>
      <c r="BV10" s="1149"/>
      <c r="BW10" s="1146">
        <v>10</v>
      </c>
      <c r="BX10" s="1146"/>
      <c r="BY10" s="1146">
        <v>17</v>
      </c>
      <c r="BZ10" s="1146"/>
      <c r="CA10" s="1146">
        <v>24</v>
      </c>
      <c r="CB10" s="1146"/>
      <c r="CC10" s="1149">
        <v>31</v>
      </c>
      <c r="CD10" s="1149"/>
      <c r="CE10" s="1146">
        <v>7</v>
      </c>
      <c r="CF10" s="1146"/>
      <c r="CG10" s="1146">
        <v>14</v>
      </c>
      <c r="CH10" s="1146"/>
      <c r="CI10" s="1146">
        <v>21</v>
      </c>
      <c r="CJ10" s="1146"/>
      <c r="CK10" s="1146">
        <v>28</v>
      </c>
      <c r="CL10" s="1146"/>
      <c r="CM10" s="1148">
        <v>5</v>
      </c>
      <c r="CN10" s="1148"/>
      <c r="CO10" s="1146">
        <v>12</v>
      </c>
      <c r="CP10" s="1146"/>
      <c r="CQ10" s="1146">
        <v>19</v>
      </c>
      <c r="CR10" s="1146"/>
      <c r="CS10" s="1146">
        <v>26</v>
      </c>
      <c r="CT10" s="1146"/>
      <c r="CU10" s="1153">
        <v>2</v>
      </c>
      <c r="CV10" s="1153"/>
      <c r="CW10" s="1154">
        <v>9</v>
      </c>
      <c r="CX10" s="1146"/>
      <c r="CY10" s="1146">
        <v>16</v>
      </c>
      <c r="CZ10" s="1146"/>
      <c r="DA10" s="1146">
        <v>23</v>
      </c>
      <c r="DB10" s="1146"/>
      <c r="DC10" s="1146">
        <v>30</v>
      </c>
      <c r="DD10" s="1146"/>
      <c r="DE10" s="1151">
        <v>5</v>
      </c>
      <c r="DF10" s="1152"/>
    </row>
    <row r="11" spans="1:110" ht="30" customHeight="1" thickBot="1">
      <c r="A11" s="960"/>
      <c r="B11" s="964">
        <v>1</v>
      </c>
      <c r="C11" s="964" t="s">
        <v>286</v>
      </c>
      <c r="D11" s="965" t="s">
        <v>289</v>
      </c>
      <c r="E11" s="1083"/>
      <c r="F11" s="1092"/>
      <c r="G11" s="1092"/>
      <c r="H11" s="1092"/>
      <c r="I11" s="1092"/>
      <c r="J11" s="1092"/>
      <c r="K11" s="1092"/>
      <c r="L11" s="1092"/>
      <c r="M11" s="1092"/>
      <c r="N11" s="1147"/>
      <c r="O11" s="1092"/>
      <c r="P11" s="1092"/>
      <c r="Q11" s="1092"/>
      <c r="R11" s="1092"/>
      <c r="S11" s="1092"/>
      <c r="T11" s="1092"/>
      <c r="U11" s="1092"/>
      <c r="V11" s="1092"/>
      <c r="W11" s="1092">
        <v>15.5</v>
      </c>
      <c r="X11" s="1092"/>
      <c r="Y11" s="1092"/>
      <c r="Z11" s="1092"/>
      <c r="AA11" s="1092"/>
      <c r="AB11" s="1092"/>
      <c r="AC11" s="1092"/>
      <c r="AD11" s="1092"/>
      <c r="AE11" s="1092"/>
      <c r="AF11" s="1092"/>
      <c r="AG11" s="1092"/>
      <c r="AH11" s="1092"/>
      <c r="AI11" s="1092"/>
      <c r="AJ11" s="1092"/>
      <c r="AK11" s="1086"/>
      <c r="AL11" s="1087"/>
      <c r="AM11" s="1101"/>
      <c r="AN11" s="1101"/>
      <c r="AO11" s="1101"/>
      <c r="AP11" s="1101"/>
      <c r="AQ11" s="1082"/>
      <c r="AR11" s="1083"/>
      <c r="AS11" s="1082"/>
      <c r="AT11" s="1083"/>
      <c r="AU11" s="1082"/>
      <c r="AV11" s="1083"/>
      <c r="AW11" s="1082"/>
      <c r="AX11" s="1083"/>
      <c r="AY11" s="1082"/>
      <c r="AZ11" s="1083"/>
      <c r="BA11" s="1082"/>
      <c r="BB11" s="1083"/>
      <c r="BC11" s="1092"/>
      <c r="BD11" s="1092"/>
      <c r="BE11" s="1092"/>
      <c r="BF11" s="1092"/>
      <c r="BG11" s="1092">
        <v>23</v>
      </c>
      <c r="BH11" s="1092"/>
      <c r="BI11" s="1092"/>
      <c r="BJ11" s="1092"/>
      <c r="BK11" s="1092"/>
      <c r="BL11" s="1092"/>
      <c r="BM11" s="1092"/>
      <c r="BN11" s="1092"/>
      <c r="BO11" s="1092"/>
      <c r="BP11" s="1092"/>
      <c r="BQ11" s="1092"/>
      <c r="BR11" s="1092"/>
      <c r="BS11" s="1092"/>
      <c r="BT11" s="1092"/>
      <c r="BU11" s="1092"/>
      <c r="BV11" s="1092"/>
      <c r="BW11" s="1082"/>
      <c r="BX11" s="1085"/>
      <c r="BY11" s="1082"/>
      <c r="BZ11" s="1083"/>
      <c r="CA11" s="1092"/>
      <c r="CB11" s="1092"/>
      <c r="CC11" s="1082"/>
      <c r="CD11" s="1085"/>
      <c r="CE11" s="1144"/>
      <c r="CF11" s="1144"/>
      <c r="CG11" s="1144"/>
      <c r="CH11" s="1144"/>
      <c r="CI11" s="1144"/>
      <c r="CJ11" s="1144"/>
      <c r="CK11" s="1145"/>
      <c r="CL11" s="1145"/>
      <c r="CM11" s="1139"/>
      <c r="CN11" s="1139"/>
      <c r="CO11" s="1139"/>
      <c r="CP11" s="1139"/>
      <c r="CQ11" s="1139"/>
      <c r="CR11" s="1139"/>
      <c r="CS11" s="1139"/>
      <c r="CT11" s="1139"/>
      <c r="CU11" s="1139"/>
      <c r="CV11" s="1139"/>
      <c r="CW11" s="1140"/>
      <c r="CX11" s="1141"/>
      <c r="CY11" s="1139"/>
      <c r="CZ11" s="1139"/>
      <c r="DA11" s="1139"/>
      <c r="DB11" s="1139"/>
      <c r="DC11" s="1139"/>
      <c r="DD11" s="1139"/>
      <c r="DE11" s="1127"/>
      <c r="DF11" s="1127"/>
    </row>
    <row r="12" spans="1:110" ht="30" customHeight="1" thickBot="1">
      <c r="A12" s="960"/>
      <c r="B12" s="964">
        <v>2</v>
      </c>
      <c r="C12" s="964" t="s">
        <v>286</v>
      </c>
      <c r="D12" s="963" t="s">
        <v>288</v>
      </c>
      <c r="E12" s="1083"/>
      <c r="F12" s="1092"/>
      <c r="G12" s="1092"/>
      <c r="H12" s="1092"/>
      <c r="I12" s="1092"/>
      <c r="J12" s="1092"/>
      <c r="K12" s="1092"/>
      <c r="L12" s="1092"/>
      <c r="M12" s="1142">
        <v>15.5</v>
      </c>
      <c r="N12" s="1143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955"/>
      <c r="AJ12" s="961"/>
      <c r="AK12" s="957"/>
      <c r="AL12" s="956"/>
      <c r="AM12" s="1101"/>
      <c r="AN12" s="1101"/>
      <c r="AO12" s="1189"/>
      <c r="AP12" s="1190"/>
      <c r="AQ12" s="1092"/>
      <c r="AR12" s="1092"/>
      <c r="AS12" s="1092"/>
      <c r="AT12" s="1092"/>
      <c r="AU12" s="1092"/>
      <c r="AV12" s="1092"/>
      <c r="AW12" s="1092"/>
      <c r="AX12" s="1092"/>
      <c r="AY12" s="1092"/>
      <c r="AZ12" s="1092"/>
      <c r="BA12" s="1092"/>
      <c r="BB12" s="1092"/>
      <c r="BC12" s="1092"/>
      <c r="BD12" s="1092"/>
      <c r="BE12" s="1092"/>
      <c r="BF12" s="1092"/>
      <c r="BG12" s="1135" t="s">
        <v>287</v>
      </c>
      <c r="BH12" s="1135"/>
      <c r="BI12" s="1138"/>
      <c r="BJ12" s="1138"/>
      <c r="BK12" s="1092"/>
      <c r="BL12" s="1092"/>
      <c r="BM12" s="1092"/>
      <c r="BN12" s="1092"/>
      <c r="BO12" s="1092"/>
      <c r="BP12" s="1092"/>
      <c r="BQ12" s="1092"/>
      <c r="BR12" s="1092"/>
      <c r="BS12" s="1136"/>
      <c r="BT12" s="1137"/>
      <c r="BU12" s="1136"/>
      <c r="BV12" s="1137"/>
      <c r="BW12" s="1136"/>
      <c r="BX12" s="1103"/>
      <c r="BY12" s="1092"/>
      <c r="BZ12" s="1092"/>
      <c r="CA12" s="1092"/>
      <c r="CB12" s="1092"/>
      <c r="CC12" s="962"/>
      <c r="CD12" s="961"/>
      <c r="CE12" s="1084"/>
      <c r="CF12" s="1085"/>
      <c r="CG12" s="1184"/>
      <c r="CH12" s="1184"/>
      <c r="CI12" s="1185"/>
      <c r="CJ12" s="1186"/>
      <c r="CK12" s="1184"/>
      <c r="CL12" s="1184"/>
      <c r="CM12" s="1182"/>
      <c r="CN12" s="1183"/>
      <c r="CO12" s="1139"/>
      <c r="CP12" s="1139"/>
      <c r="CQ12" s="1139"/>
      <c r="CR12" s="1139"/>
      <c r="CS12" s="1139"/>
      <c r="CT12" s="1139"/>
      <c r="CU12" s="1139"/>
      <c r="CV12" s="1139"/>
      <c r="CW12" s="1140"/>
      <c r="CX12" s="1141"/>
      <c r="CY12" s="1139"/>
      <c r="CZ12" s="1139"/>
      <c r="DA12" s="1139"/>
      <c r="DB12" s="1139"/>
      <c r="DC12" s="1139"/>
      <c r="DD12" s="1139"/>
      <c r="DE12" s="1127"/>
      <c r="DF12" s="1127"/>
    </row>
    <row r="13" spans="1:110" ht="30" customHeight="1" thickBot="1">
      <c r="A13" s="960"/>
      <c r="B13" s="959">
        <v>3</v>
      </c>
      <c r="C13" s="959" t="s">
        <v>286</v>
      </c>
      <c r="D13" s="958" t="s">
        <v>285</v>
      </c>
      <c r="E13" s="1120"/>
      <c r="F13" s="1120"/>
      <c r="G13" s="1120"/>
      <c r="H13" s="1120"/>
      <c r="I13" s="1120"/>
      <c r="J13" s="1120"/>
      <c r="K13" s="1092"/>
      <c r="L13" s="1092"/>
      <c r="M13" s="1092"/>
      <c r="N13" s="1092"/>
      <c r="O13" s="1092"/>
      <c r="P13" s="1092"/>
      <c r="Q13" s="1092"/>
      <c r="R13" s="1092"/>
      <c r="S13" s="1130">
        <v>15</v>
      </c>
      <c r="T13" s="1130"/>
      <c r="U13" s="1092"/>
      <c r="V13" s="1092"/>
      <c r="W13" s="1082"/>
      <c r="X13" s="1083"/>
      <c r="Y13" s="1082"/>
      <c r="Z13" s="1083"/>
      <c r="AA13" s="1082"/>
      <c r="AB13" s="1083"/>
      <c r="AC13" s="954"/>
      <c r="AD13" s="954"/>
      <c r="AE13" s="1102"/>
      <c r="AF13" s="1103"/>
      <c r="AG13" s="1082"/>
      <c r="AH13" s="1083"/>
      <c r="AI13" s="1082"/>
      <c r="AJ13" s="1083"/>
      <c r="AK13" s="1086"/>
      <c r="AL13" s="1087"/>
      <c r="AM13" s="1101"/>
      <c r="AN13" s="1101"/>
      <c r="AO13" s="1101"/>
      <c r="AP13" s="1101"/>
      <c r="AQ13" s="1082"/>
      <c r="AR13" s="1083"/>
      <c r="AS13" s="1092"/>
      <c r="AT13" s="1092"/>
      <c r="AU13" s="1080"/>
      <c r="AV13" s="1081"/>
      <c r="AW13" s="1080"/>
      <c r="AX13" s="1081"/>
      <c r="AY13" s="1092"/>
      <c r="AZ13" s="1092"/>
      <c r="BA13" s="1092"/>
      <c r="BB13" s="1092"/>
      <c r="BC13" s="1092"/>
      <c r="BD13" s="1092"/>
      <c r="BE13" s="1092"/>
      <c r="BF13" s="1092"/>
      <c r="BG13" s="1131">
        <v>9</v>
      </c>
      <c r="BH13" s="1131"/>
      <c r="BI13" s="1092"/>
      <c r="BJ13" s="1092"/>
      <c r="BK13" s="1084"/>
      <c r="BL13" s="1085"/>
      <c r="BM13" s="1084"/>
      <c r="BN13" s="1085"/>
      <c r="BO13" s="1080"/>
      <c r="BP13" s="1119"/>
      <c r="BQ13" s="1116"/>
      <c r="BR13" s="1117"/>
      <c r="BS13" s="1090"/>
      <c r="BT13" s="1091"/>
      <c r="BU13" s="1090"/>
      <c r="BV13" s="1091"/>
      <c r="BW13" s="1078"/>
      <c r="BX13" s="1079"/>
      <c r="BY13" s="1078"/>
      <c r="BZ13" s="1079"/>
      <c r="CA13" s="1088"/>
      <c r="CB13" s="1089"/>
      <c r="CC13" s="1088"/>
      <c r="CD13" s="1089"/>
      <c r="CE13" s="1088"/>
      <c r="CF13" s="1089"/>
      <c r="CG13" s="1088"/>
      <c r="CH13" s="1089"/>
      <c r="CI13" s="1128"/>
      <c r="CJ13" s="1129"/>
      <c r="CK13" s="1128"/>
      <c r="CL13" s="1129"/>
      <c r="CM13" s="1092"/>
      <c r="CN13" s="1092"/>
      <c r="CO13" s="1092"/>
      <c r="CP13" s="1092"/>
      <c r="CQ13" s="1092"/>
      <c r="CR13" s="1092"/>
      <c r="CS13" s="1092"/>
      <c r="CT13" s="1092"/>
      <c r="CU13" s="1092"/>
      <c r="CV13" s="1092"/>
      <c r="CW13" s="1092"/>
      <c r="CX13" s="1092"/>
      <c r="CY13" s="1092"/>
      <c r="CZ13" s="1092"/>
      <c r="DA13" s="1092"/>
      <c r="DB13" s="1092"/>
      <c r="DC13" s="1092"/>
      <c r="DD13" s="1092"/>
      <c r="DE13" s="1127"/>
      <c r="DF13" s="1127"/>
    </row>
    <row r="14" spans="2:103" ht="15" customHeight="1">
      <c r="B14" s="944"/>
      <c r="C14" s="944"/>
      <c r="D14" s="944"/>
      <c r="E14" s="944"/>
      <c r="F14" s="953"/>
      <c r="G14" s="953"/>
      <c r="H14" s="953"/>
      <c r="I14" s="953"/>
      <c r="J14" s="953"/>
      <c r="K14" s="953"/>
      <c r="L14" s="953"/>
      <c r="M14" s="953"/>
      <c r="N14" s="953"/>
      <c r="O14" s="953"/>
      <c r="P14" s="953"/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/>
      <c r="AD14" s="953"/>
      <c r="AE14" s="953"/>
      <c r="AF14" s="953"/>
      <c r="AG14" s="953"/>
      <c r="AH14" s="953"/>
      <c r="AI14" s="953"/>
      <c r="AJ14" s="953"/>
      <c r="AK14" s="953"/>
      <c r="AL14" s="953"/>
      <c r="AM14" s="953"/>
      <c r="AN14" s="953"/>
      <c r="AO14" s="953"/>
      <c r="AP14" s="953"/>
      <c r="AQ14" s="953"/>
      <c r="AR14" s="953"/>
      <c r="AS14" s="953"/>
      <c r="AT14" s="953"/>
      <c r="AU14" s="953"/>
      <c r="AV14" s="953"/>
      <c r="AW14" s="953"/>
      <c r="AX14" s="953"/>
      <c r="AY14" s="953"/>
      <c r="AZ14" s="953"/>
      <c r="BA14" s="953"/>
      <c r="BB14" s="953"/>
      <c r="BC14" s="953"/>
      <c r="BD14" s="953"/>
      <c r="BE14" s="953"/>
      <c r="BF14" s="953"/>
      <c r="BG14" s="953"/>
      <c r="BH14" s="953"/>
      <c r="BI14" s="953"/>
      <c r="BJ14" s="953"/>
      <c r="BK14" s="953"/>
      <c r="BL14" s="953"/>
      <c r="BM14" s="953"/>
      <c r="BN14" s="953"/>
      <c r="BO14" s="953"/>
      <c r="BP14" s="953"/>
      <c r="BQ14" s="953"/>
      <c r="BR14" s="953"/>
      <c r="BS14" s="953"/>
      <c r="BT14" s="953"/>
      <c r="BU14" s="953"/>
      <c r="BV14" s="953"/>
      <c r="BW14" s="953"/>
      <c r="BX14" s="953"/>
      <c r="BY14" s="953"/>
      <c r="BZ14" s="953"/>
      <c r="CA14" s="953"/>
      <c r="CB14" s="953"/>
      <c r="CC14" s="953"/>
      <c r="CD14" s="953"/>
      <c r="CE14" s="953"/>
      <c r="CF14" s="953"/>
      <c r="CG14" s="953"/>
      <c r="CH14" s="953"/>
      <c r="CI14" s="953"/>
      <c r="CJ14" s="953"/>
      <c r="CK14" s="953"/>
      <c r="CL14" s="953"/>
      <c r="CM14" s="953"/>
      <c r="CN14" s="953"/>
      <c r="CO14" s="953"/>
      <c r="CP14" s="953"/>
      <c r="CQ14" s="953"/>
      <c r="CR14" s="953"/>
      <c r="CS14" s="953"/>
      <c r="CT14" s="953"/>
      <c r="CU14" s="953"/>
      <c r="CV14" s="953"/>
      <c r="CW14" s="953"/>
      <c r="CX14" s="953"/>
      <c r="CY14" s="953"/>
    </row>
    <row r="15" spans="2:103" ht="15" customHeight="1">
      <c r="B15" s="944"/>
      <c r="C15" s="944"/>
      <c r="D15" s="944"/>
      <c r="E15" s="944"/>
      <c r="F15" s="944"/>
      <c r="G15" s="944"/>
      <c r="H15" s="944"/>
      <c r="I15" s="944"/>
      <c r="J15" s="944"/>
      <c r="K15" s="944"/>
      <c r="L15" s="944"/>
      <c r="M15" s="944"/>
      <c r="N15" s="944"/>
      <c r="O15" s="944"/>
      <c r="P15" s="944"/>
      <c r="Q15" s="944"/>
      <c r="R15" s="944"/>
      <c r="S15" s="944"/>
      <c r="T15" s="944"/>
      <c r="U15" s="944"/>
      <c r="V15" s="944"/>
      <c r="W15" s="944"/>
      <c r="X15" s="944"/>
      <c r="Y15" s="944"/>
      <c r="Z15" s="944"/>
      <c r="AA15" s="944"/>
      <c r="AB15" s="944"/>
      <c r="AC15" s="944"/>
      <c r="AD15" s="944"/>
      <c r="AE15" s="944"/>
      <c r="AF15" s="944"/>
      <c r="AG15" s="944"/>
      <c r="AH15" s="944"/>
      <c r="AI15" s="944"/>
      <c r="AJ15" s="944"/>
      <c r="AK15" s="944"/>
      <c r="AL15" s="944"/>
      <c r="AM15" s="944"/>
      <c r="AN15" s="944"/>
      <c r="AO15" s="944"/>
      <c r="AP15" s="944"/>
      <c r="AQ15" s="944"/>
      <c r="AR15" s="944"/>
      <c r="AS15" s="944"/>
      <c r="AT15" s="944"/>
      <c r="AU15" s="944"/>
      <c r="AV15" s="944"/>
      <c r="AW15" s="944"/>
      <c r="AX15" s="944"/>
      <c r="AY15" s="944"/>
      <c r="AZ15" s="944"/>
      <c r="BA15" s="944"/>
      <c r="BB15" s="944"/>
      <c r="BC15" s="944"/>
      <c r="BD15" s="944"/>
      <c r="BE15" s="944"/>
      <c r="BF15" s="944"/>
      <c r="BG15" s="944"/>
      <c r="BH15" s="944"/>
      <c r="BI15" s="944"/>
      <c r="BJ15" s="944"/>
      <c r="BK15" s="944"/>
      <c r="BL15" s="944"/>
      <c r="BM15" s="944"/>
      <c r="BN15" s="944"/>
      <c r="BO15" s="944"/>
      <c r="BP15" s="944"/>
      <c r="BQ15" s="944"/>
      <c r="BR15" s="944"/>
      <c r="BS15" s="944"/>
      <c r="BT15" s="944"/>
      <c r="BU15" s="944"/>
      <c r="BV15" s="944"/>
      <c r="BW15" s="944"/>
      <c r="BX15" s="944"/>
      <c r="BY15" s="944"/>
      <c r="BZ15" s="944"/>
      <c r="CA15" s="944"/>
      <c r="CB15" s="944"/>
      <c r="CC15" s="944"/>
      <c r="CD15" s="944"/>
      <c r="CE15" s="944"/>
      <c r="CF15" s="944"/>
      <c r="CG15" s="944"/>
      <c r="CH15" s="944"/>
      <c r="CI15" s="944"/>
      <c r="CJ15" s="944"/>
      <c r="CK15" s="944"/>
      <c r="CL15" s="944"/>
      <c r="CM15" s="944"/>
      <c r="CN15" s="944"/>
      <c r="CO15" s="944"/>
      <c r="CP15" s="944"/>
      <c r="CQ15" s="944"/>
      <c r="CR15" s="944"/>
      <c r="CS15" s="944"/>
      <c r="CT15" s="944"/>
      <c r="CU15" s="944"/>
      <c r="CV15" s="944"/>
      <c r="CW15" s="944"/>
      <c r="CX15" s="944"/>
      <c r="CY15" s="944"/>
    </row>
    <row r="16" spans="2:103" ht="15" customHeight="1">
      <c r="B16" s="944"/>
      <c r="C16" s="944"/>
      <c r="D16" s="944"/>
      <c r="E16" s="1132"/>
      <c r="F16" s="1132"/>
      <c r="G16" s="1133" t="s">
        <v>284</v>
      </c>
      <c r="H16" s="1104"/>
      <c r="I16" s="1104"/>
      <c r="J16" s="1104"/>
      <c r="K16" s="944"/>
      <c r="L16" s="952"/>
      <c r="M16" s="951"/>
      <c r="N16" s="1115" t="s">
        <v>82</v>
      </c>
      <c r="O16" s="1097"/>
      <c r="P16" s="1097"/>
      <c r="Q16" s="1097"/>
      <c r="R16" s="1097"/>
      <c r="S16" s="1097"/>
      <c r="T16" s="944"/>
      <c r="U16" s="1134"/>
      <c r="V16" s="1134"/>
      <c r="W16" s="1133" t="s">
        <v>84</v>
      </c>
      <c r="X16" s="1104"/>
      <c r="Y16" s="1104"/>
      <c r="Z16" s="1104"/>
      <c r="AA16" s="944"/>
      <c r="AC16" s="1100"/>
      <c r="AD16" s="1100"/>
      <c r="AE16" s="1121" t="s">
        <v>283</v>
      </c>
      <c r="AF16" s="1122"/>
      <c r="AG16" s="1122"/>
      <c r="AH16" s="1122"/>
      <c r="AI16" s="1122"/>
      <c r="AJ16" s="1122"/>
      <c r="AM16" s="1123"/>
      <c r="AN16" s="1124"/>
      <c r="AO16" s="1115" t="s">
        <v>282</v>
      </c>
      <c r="AP16" s="1097"/>
      <c r="AQ16" s="1097"/>
      <c r="AR16" s="1097"/>
      <c r="AS16" s="1097"/>
      <c r="AT16" s="1097"/>
      <c r="AU16" s="944"/>
      <c r="AW16" s="1098"/>
      <c r="AX16" s="1098"/>
      <c r="AY16" s="946"/>
      <c r="AZ16" s="1104"/>
      <c r="BA16" s="1104"/>
      <c r="BB16" s="1104"/>
      <c r="BC16" s="1104"/>
      <c r="BD16" s="1104"/>
      <c r="BF16" s="1098"/>
      <c r="BG16" s="1098"/>
      <c r="BI16" s="1104"/>
      <c r="BJ16" s="1104"/>
      <c r="BK16" s="1104"/>
      <c r="BL16" s="1104"/>
      <c r="BM16" s="1104"/>
      <c r="BP16" s="1118"/>
      <c r="BQ16" s="1118"/>
      <c r="BR16" s="1104" t="s">
        <v>281</v>
      </c>
      <c r="BS16" s="1104"/>
      <c r="BT16" s="1104"/>
      <c r="BU16" s="1104"/>
      <c r="BX16" s="1106"/>
      <c r="BY16" s="1107"/>
      <c r="BZ16" s="1104" t="s">
        <v>280</v>
      </c>
      <c r="CA16" s="1104"/>
      <c r="CB16" s="1104"/>
      <c r="CC16" s="1104"/>
      <c r="CD16" s="1104"/>
      <c r="CE16" s="1104"/>
      <c r="CI16" s="1110"/>
      <c r="CJ16" s="1111"/>
      <c r="CK16" s="1104" t="s">
        <v>279</v>
      </c>
      <c r="CL16" s="1104"/>
      <c r="CM16" s="1104"/>
      <c r="CN16" s="1104"/>
      <c r="CO16" s="1104"/>
      <c r="CP16" s="1104"/>
      <c r="CV16" s="944"/>
      <c r="CW16" s="944"/>
      <c r="CX16" s="944"/>
      <c r="CY16" s="944"/>
    </row>
    <row r="17" spans="2:103" ht="15" customHeight="1">
      <c r="B17" s="944"/>
      <c r="C17" s="944"/>
      <c r="D17" s="944"/>
      <c r="E17" s="1132"/>
      <c r="F17" s="1132"/>
      <c r="G17" s="1133"/>
      <c r="H17" s="1104"/>
      <c r="I17" s="1104"/>
      <c r="J17" s="1104"/>
      <c r="K17" s="944"/>
      <c r="L17" s="950"/>
      <c r="M17" s="949"/>
      <c r="N17" s="1115"/>
      <c r="O17" s="1097"/>
      <c r="P17" s="1097"/>
      <c r="Q17" s="1097"/>
      <c r="R17" s="1097"/>
      <c r="S17" s="1097"/>
      <c r="T17" s="944"/>
      <c r="U17" s="1134"/>
      <c r="V17" s="1134"/>
      <c r="W17" s="1133"/>
      <c r="X17" s="1104"/>
      <c r="Y17" s="1104"/>
      <c r="Z17" s="1104"/>
      <c r="AA17" s="944"/>
      <c r="AC17" s="1100"/>
      <c r="AD17" s="1100"/>
      <c r="AE17" s="1121"/>
      <c r="AF17" s="1122"/>
      <c r="AG17" s="1122"/>
      <c r="AH17" s="1122"/>
      <c r="AI17" s="1122"/>
      <c r="AJ17" s="1122"/>
      <c r="AM17" s="1125"/>
      <c r="AN17" s="1126"/>
      <c r="AO17" s="1115"/>
      <c r="AP17" s="1097"/>
      <c r="AQ17" s="1097"/>
      <c r="AR17" s="1097"/>
      <c r="AS17" s="1097"/>
      <c r="AT17" s="1097"/>
      <c r="AU17" s="944"/>
      <c r="AW17" s="1098"/>
      <c r="AX17" s="1098"/>
      <c r="AY17" s="944"/>
      <c r="AZ17" s="1104"/>
      <c r="BA17" s="1104"/>
      <c r="BB17" s="1104"/>
      <c r="BC17" s="1104"/>
      <c r="BD17" s="1104"/>
      <c r="BF17" s="1098"/>
      <c r="BG17" s="1098"/>
      <c r="BI17" s="1104"/>
      <c r="BJ17" s="1104"/>
      <c r="BK17" s="1104"/>
      <c r="BL17" s="1104"/>
      <c r="BM17" s="1104"/>
      <c r="BP17" s="1118"/>
      <c r="BQ17" s="1118"/>
      <c r="BR17" s="1104"/>
      <c r="BS17" s="1104"/>
      <c r="BT17" s="1104"/>
      <c r="BU17" s="1104"/>
      <c r="BX17" s="1108"/>
      <c r="BY17" s="1109"/>
      <c r="BZ17" s="1104"/>
      <c r="CA17" s="1104"/>
      <c r="CB17" s="1104"/>
      <c r="CC17" s="1104"/>
      <c r="CD17" s="1104"/>
      <c r="CE17" s="1104"/>
      <c r="CI17" s="1112"/>
      <c r="CJ17" s="1113"/>
      <c r="CK17" s="1104"/>
      <c r="CL17" s="1104"/>
      <c r="CM17" s="1104"/>
      <c r="CN17" s="1104"/>
      <c r="CO17" s="1104"/>
      <c r="CP17" s="1104"/>
      <c r="CV17" s="944"/>
      <c r="CW17" s="944"/>
      <c r="CX17" s="944"/>
      <c r="CY17" s="944"/>
    </row>
    <row r="18" spans="2:103" ht="15" customHeight="1">
      <c r="B18" s="944"/>
      <c r="C18" s="944"/>
      <c r="D18" s="944"/>
      <c r="E18" s="944"/>
      <c r="F18" s="944"/>
      <c r="G18" s="944"/>
      <c r="H18" s="944"/>
      <c r="I18" s="944"/>
      <c r="J18" s="944"/>
      <c r="K18" s="944"/>
      <c r="L18" s="944"/>
      <c r="M18" s="944"/>
      <c r="N18" s="947"/>
      <c r="O18" s="947"/>
      <c r="P18" s="947"/>
      <c r="Q18" s="947"/>
      <c r="R18" s="947"/>
      <c r="S18" s="947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7"/>
      <c r="AE18" s="947"/>
      <c r="AF18" s="947"/>
      <c r="AG18" s="947"/>
      <c r="AH18" s="944"/>
      <c r="AI18" s="944"/>
      <c r="AJ18" s="944"/>
      <c r="AK18" s="944"/>
      <c r="AL18" s="944"/>
      <c r="AM18" s="947"/>
      <c r="AN18" s="947"/>
      <c r="AO18" s="947"/>
      <c r="AP18" s="947"/>
      <c r="AQ18" s="947"/>
      <c r="AR18" s="947"/>
      <c r="AS18" s="947"/>
      <c r="AT18" s="947"/>
      <c r="AZ18" s="944"/>
      <c r="BA18" s="944"/>
      <c r="BB18" s="944"/>
      <c r="BC18" s="944"/>
      <c r="BD18" s="944"/>
      <c r="BE18" s="944"/>
      <c r="BF18" s="944"/>
      <c r="BG18" s="944"/>
      <c r="BH18" s="944"/>
      <c r="BI18" s="944"/>
      <c r="BJ18" s="944"/>
      <c r="BQ18" s="944"/>
      <c r="BR18" s="944"/>
      <c r="BS18" s="944"/>
      <c r="BT18" s="944"/>
      <c r="BU18" s="944"/>
      <c r="BV18" s="944"/>
      <c r="BW18" s="944"/>
      <c r="BX18" s="944"/>
      <c r="BY18" s="944"/>
      <c r="BZ18" s="1104"/>
      <c r="CA18" s="1104"/>
      <c r="CB18" s="1104"/>
      <c r="CC18" s="1104"/>
      <c r="CD18" s="1104"/>
      <c r="CE18" s="1104"/>
      <c r="CI18" s="944"/>
      <c r="CJ18" s="944"/>
      <c r="CK18" s="1104"/>
      <c r="CL18" s="1104"/>
      <c r="CM18" s="1104"/>
      <c r="CN18" s="1104"/>
      <c r="CO18" s="1104"/>
      <c r="CP18" s="1104"/>
      <c r="CV18" s="944"/>
      <c r="CW18" s="944"/>
      <c r="CX18" s="944"/>
      <c r="CY18" s="944"/>
    </row>
    <row r="19" spans="2:103" ht="15" customHeight="1">
      <c r="B19" s="944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7"/>
      <c r="O19" s="947"/>
      <c r="P19" s="947"/>
      <c r="Q19" s="947"/>
      <c r="R19" s="947"/>
      <c r="S19" s="947"/>
      <c r="T19" s="944"/>
      <c r="U19" s="944"/>
      <c r="V19" s="944"/>
      <c r="W19" s="948"/>
      <c r="X19" s="944"/>
      <c r="Y19" s="944"/>
      <c r="Z19" s="944"/>
      <c r="AA19" s="944"/>
      <c r="AD19" s="947"/>
      <c r="AE19" s="947"/>
      <c r="AF19" s="947"/>
      <c r="AG19" s="947"/>
      <c r="AH19" s="944"/>
      <c r="AI19" s="944"/>
      <c r="AJ19" s="944"/>
      <c r="AK19" s="944"/>
      <c r="AL19" s="944"/>
      <c r="AZ19" s="944"/>
      <c r="BA19" s="944"/>
      <c r="BB19" s="944"/>
      <c r="BC19" s="944"/>
      <c r="BD19" s="944"/>
      <c r="BE19" s="944"/>
      <c r="BF19" s="944"/>
      <c r="BG19" s="944"/>
      <c r="BQ19" s="944"/>
      <c r="BX19" s="944"/>
      <c r="BY19" s="944"/>
      <c r="BZ19" s="946"/>
      <c r="CA19" s="946"/>
      <c r="CB19" s="946"/>
      <c r="CC19" s="946"/>
      <c r="CD19" s="946"/>
      <c r="CI19" s="944"/>
      <c r="CJ19" s="944"/>
      <c r="CK19" s="946"/>
      <c r="CL19" s="946"/>
      <c r="CM19" s="946"/>
      <c r="CN19" s="946"/>
      <c r="CO19" s="946"/>
      <c r="CV19" s="944"/>
      <c r="CW19" s="944"/>
      <c r="CX19" s="944"/>
      <c r="CY19" s="944"/>
    </row>
    <row r="20" spans="2:103" ht="15" customHeight="1">
      <c r="B20" s="944"/>
      <c r="C20" s="944"/>
      <c r="D20" s="944"/>
      <c r="E20" s="944"/>
      <c r="F20" s="944"/>
      <c r="G20" s="944"/>
      <c r="H20" s="944"/>
      <c r="I20" s="944"/>
      <c r="J20" s="944"/>
      <c r="K20" s="944"/>
      <c r="L20" s="944"/>
      <c r="M20" s="944"/>
      <c r="N20" s="944"/>
      <c r="O20" s="944"/>
      <c r="P20" s="944"/>
      <c r="Q20" s="944"/>
      <c r="R20" s="944"/>
      <c r="S20" s="944"/>
      <c r="T20" s="944"/>
      <c r="U20" s="944"/>
      <c r="V20" s="944"/>
      <c r="W20" s="944"/>
      <c r="X20" s="944"/>
      <c r="Y20" s="944"/>
      <c r="Z20" s="944"/>
      <c r="AA20" s="944"/>
      <c r="AC20" s="1093"/>
      <c r="AD20" s="1094"/>
      <c r="AE20" s="1097"/>
      <c r="AF20" s="1097"/>
      <c r="AG20" s="1097"/>
      <c r="AH20" s="1097"/>
      <c r="AI20" s="1097"/>
      <c r="AJ20" s="1097"/>
      <c r="AM20" s="1098"/>
      <c r="AN20" s="1098"/>
      <c r="AO20" s="946"/>
      <c r="AP20" s="1099"/>
      <c r="AQ20" s="1099"/>
      <c r="AR20" s="1099"/>
      <c r="AS20" s="1099"/>
      <c r="AT20" s="1099"/>
      <c r="BO20" s="945"/>
      <c r="BP20" s="1114" t="s">
        <v>278</v>
      </c>
      <c r="BQ20" s="1114"/>
      <c r="BS20" s="1104" t="s">
        <v>277</v>
      </c>
      <c r="BT20" s="1104"/>
      <c r="BU20" s="1104"/>
      <c r="BV20" s="1104"/>
      <c r="BW20" s="1104"/>
      <c r="BZ20" s="944"/>
      <c r="CA20" s="944"/>
      <c r="CB20" s="944"/>
      <c r="CC20" s="944"/>
      <c r="CD20" s="944"/>
      <c r="CE20" s="944"/>
      <c r="CF20" s="944"/>
      <c r="CG20" s="944"/>
      <c r="CH20" s="944"/>
      <c r="CI20" s="944"/>
      <c r="CJ20" s="944"/>
      <c r="CK20" s="944"/>
      <c r="CL20" s="944"/>
      <c r="CM20" s="944"/>
      <c r="CN20" s="944"/>
      <c r="CO20" s="944"/>
      <c r="CP20" s="944"/>
      <c r="CQ20" s="944"/>
      <c r="CR20" s="944"/>
      <c r="CS20" s="944"/>
      <c r="CT20" s="944"/>
      <c r="CU20" s="944"/>
      <c r="CV20" s="944"/>
      <c r="CW20" s="944"/>
      <c r="CX20" s="944"/>
      <c r="CY20" s="944"/>
    </row>
    <row r="21" spans="2:77" ht="15" customHeight="1">
      <c r="B21" s="944"/>
      <c r="C21" s="944"/>
      <c r="D21" s="944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C21" s="1095"/>
      <c r="AD21" s="1096"/>
      <c r="AE21" s="1097"/>
      <c r="AF21" s="1097"/>
      <c r="AG21" s="1097"/>
      <c r="AH21" s="1097"/>
      <c r="AI21" s="1097"/>
      <c r="AJ21" s="1097"/>
      <c r="AM21" s="1098"/>
      <c r="AN21" s="1098"/>
      <c r="AO21" s="944"/>
      <c r="AP21" s="1099"/>
      <c r="AQ21" s="1099"/>
      <c r="AR21" s="1099"/>
      <c r="AS21" s="1099"/>
      <c r="AT21" s="1099"/>
      <c r="BN21" s="945"/>
      <c r="BO21" s="945"/>
      <c r="BP21" s="1114"/>
      <c r="BQ21" s="1114"/>
      <c r="BS21" s="1104"/>
      <c r="BT21" s="1104"/>
      <c r="BU21" s="1104"/>
      <c r="BV21" s="1104"/>
      <c r="BW21" s="1104"/>
      <c r="BX21" s="945"/>
      <c r="BY21" s="945"/>
    </row>
    <row r="22" spans="2:77" ht="12.75">
      <c r="B22" s="944"/>
      <c r="C22" s="944"/>
      <c r="D22" s="944"/>
      <c r="E22" s="944"/>
      <c r="F22" s="944"/>
      <c r="G22" s="944"/>
      <c r="H22" s="944"/>
      <c r="I22" s="944"/>
      <c r="J22" s="944"/>
      <c r="K22" s="944"/>
      <c r="L22" s="944"/>
      <c r="M22" s="944"/>
      <c r="N22" s="944"/>
      <c r="O22" s="944"/>
      <c r="P22" s="944"/>
      <c r="Q22" s="944"/>
      <c r="R22" s="944"/>
      <c r="S22" s="944"/>
      <c r="T22" s="944"/>
      <c r="U22" s="944"/>
      <c r="V22" s="944"/>
      <c r="W22" s="944"/>
      <c r="X22" s="944"/>
      <c r="Y22" s="944"/>
      <c r="Z22" s="944"/>
      <c r="AA22" s="944"/>
      <c r="AB22" s="944"/>
      <c r="AC22" s="944"/>
      <c r="AD22" s="944"/>
      <c r="AE22" s="1097"/>
      <c r="AF22" s="1097"/>
      <c r="AG22" s="1097"/>
      <c r="AH22" s="1097"/>
      <c r="AI22" s="1097"/>
      <c r="AJ22" s="1097"/>
      <c r="AK22" s="944"/>
      <c r="AL22" s="944"/>
      <c r="AU22" s="944"/>
      <c r="AV22" s="944"/>
      <c r="AW22" s="944"/>
      <c r="AX22" s="944"/>
      <c r="AY22" s="944"/>
      <c r="AZ22" s="944"/>
      <c r="BA22" s="944"/>
      <c r="BB22" s="944"/>
      <c r="BC22" s="944"/>
      <c r="BD22" s="944"/>
      <c r="BE22" s="944"/>
      <c r="BF22" s="944"/>
      <c r="BG22" s="944"/>
      <c r="BH22" s="944"/>
      <c r="BI22" s="944"/>
      <c r="BJ22" s="944"/>
      <c r="BK22" s="944"/>
      <c r="BL22" s="944"/>
      <c r="BM22" s="944"/>
      <c r="BN22" s="944"/>
      <c r="BO22" s="944"/>
      <c r="BP22" s="944"/>
      <c r="BQ22" s="944"/>
      <c r="BR22" s="944"/>
      <c r="BS22" s="944"/>
      <c r="BT22" s="944"/>
      <c r="BU22" s="944"/>
      <c r="BV22" s="944"/>
      <c r="BW22" s="944"/>
      <c r="BX22" s="944"/>
      <c r="BY22" s="944"/>
    </row>
    <row r="25" spans="78:103" ht="12.75">
      <c r="BZ25" s="1105" t="s">
        <v>276</v>
      </c>
      <c r="CA25" s="1105"/>
      <c r="CB25" s="1105"/>
      <c r="CC25" s="1105"/>
      <c r="CD25" s="1105"/>
      <c r="CE25" s="1105"/>
      <c r="CF25" s="1105"/>
      <c r="CG25" s="1105"/>
      <c r="CH25" s="1105"/>
      <c r="CI25" s="1105"/>
      <c r="CJ25" s="1105"/>
      <c r="CK25" s="1105"/>
      <c r="CL25" s="1105"/>
      <c r="CM25" s="1105"/>
      <c r="CN25" s="1105"/>
      <c r="CO25" s="1105"/>
      <c r="CP25" s="1105"/>
      <c r="CQ25" s="1105"/>
      <c r="CR25" s="1105"/>
      <c r="CS25" s="1105"/>
      <c r="CT25" s="1105"/>
      <c r="CU25" s="1105"/>
      <c r="CV25" s="1105"/>
      <c r="CW25" s="1105"/>
      <c r="CX25" s="1105"/>
      <c r="CY25" s="1105"/>
    </row>
    <row r="26" spans="78:103" ht="12.75">
      <c r="BZ26" s="1105"/>
      <c r="CA26" s="1105"/>
      <c r="CB26" s="1105"/>
      <c r="CC26" s="1105"/>
      <c r="CD26" s="1105"/>
      <c r="CE26" s="1105"/>
      <c r="CF26" s="1105"/>
      <c r="CG26" s="1105"/>
      <c r="CH26" s="1105"/>
      <c r="CI26" s="1105"/>
      <c r="CJ26" s="1105"/>
      <c r="CK26" s="1105"/>
      <c r="CL26" s="1105"/>
      <c r="CM26" s="1105"/>
      <c r="CN26" s="1105"/>
      <c r="CO26" s="1105"/>
      <c r="CP26" s="1105"/>
      <c r="CQ26" s="1105"/>
      <c r="CR26" s="1105"/>
      <c r="CS26" s="1105"/>
      <c r="CT26" s="1105"/>
      <c r="CU26" s="1105"/>
      <c r="CV26" s="1105"/>
      <c r="CW26" s="1105"/>
      <c r="CX26" s="1105"/>
      <c r="CY26" s="1105"/>
    </row>
  </sheetData>
  <sheetProtection/>
  <mergeCells count="318">
    <mergeCell ref="CE12:CF12"/>
    <mergeCell ref="S10:T10"/>
    <mergeCell ref="AA10:AB10"/>
    <mergeCell ref="BK10:BL10"/>
    <mergeCell ref="AO12:AP12"/>
    <mergeCell ref="C8:C10"/>
    <mergeCell ref="D8:D10"/>
    <mergeCell ref="E8:L8"/>
    <mergeCell ref="M8:N8"/>
    <mergeCell ref="M10:N10"/>
    <mergeCell ref="CM12:CN12"/>
    <mergeCell ref="CG12:CH12"/>
    <mergeCell ref="CI12:CJ12"/>
    <mergeCell ref="CK12:CL12"/>
    <mergeCell ref="C2:L3"/>
    <mergeCell ref="N2:CK4"/>
    <mergeCell ref="CM2:CY3"/>
    <mergeCell ref="CM4:CY4"/>
    <mergeCell ref="AW9:AX9"/>
    <mergeCell ref="BS9:BT9"/>
    <mergeCell ref="C5:L5"/>
    <mergeCell ref="AE8:AL8"/>
    <mergeCell ref="AM8:AN8"/>
    <mergeCell ref="BQ9:BR9"/>
    <mergeCell ref="I10:J10"/>
    <mergeCell ref="K10:L10"/>
    <mergeCell ref="BG9:BH9"/>
    <mergeCell ref="BI9:BJ9"/>
    <mergeCell ref="BE9:BF9"/>
    <mergeCell ref="Q9:R9"/>
    <mergeCell ref="BU9:BV9"/>
    <mergeCell ref="CM5:CY5"/>
    <mergeCell ref="CE8:CL8"/>
    <mergeCell ref="A6:CY6"/>
    <mergeCell ref="B8:B10"/>
    <mergeCell ref="CW8:DD8"/>
    <mergeCell ref="AY9:AZ9"/>
    <mergeCell ref="AO9:AP9"/>
    <mergeCell ref="E10:F10"/>
    <mergeCell ref="G10:H10"/>
    <mergeCell ref="BW8:CD8"/>
    <mergeCell ref="AI9:AJ9"/>
    <mergeCell ref="U8:V8"/>
    <mergeCell ref="W8:AD8"/>
    <mergeCell ref="AC9:AD9"/>
    <mergeCell ref="BC9:BD9"/>
    <mergeCell ref="AS9:AT9"/>
    <mergeCell ref="AM9:AN9"/>
    <mergeCell ref="AG9:AH9"/>
    <mergeCell ref="BM9:BN9"/>
    <mergeCell ref="E9:F9"/>
    <mergeCell ref="G9:H9"/>
    <mergeCell ref="I9:J9"/>
    <mergeCell ref="K9:L9"/>
    <mergeCell ref="M9:N9"/>
    <mergeCell ref="O9:P9"/>
    <mergeCell ref="AA9:AB9"/>
    <mergeCell ref="AE9:AF9"/>
    <mergeCell ref="W9:X9"/>
    <mergeCell ref="Y9:Z9"/>
    <mergeCell ref="DE8:DF8"/>
    <mergeCell ref="BA9:BB9"/>
    <mergeCell ref="AU9:AV9"/>
    <mergeCell ref="AQ9:AR9"/>
    <mergeCell ref="BO9:BP9"/>
    <mergeCell ref="CM8:CN8"/>
    <mergeCell ref="O10:P10"/>
    <mergeCell ref="Q10:R10"/>
    <mergeCell ref="BK9:BL9"/>
    <mergeCell ref="S9:T9"/>
    <mergeCell ref="AK9:AL9"/>
    <mergeCell ref="AM10:AN10"/>
    <mergeCell ref="U10:V10"/>
    <mergeCell ref="W10:X10"/>
    <mergeCell ref="Y10:Z10"/>
    <mergeCell ref="U9:V9"/>
    <mergeCell ref="AC10:AD10"/>
    <mergeCell ref="CU8:CV8"/>
    <mergeCell ref="AO8:AT8"/>
    <mergeCell ref="AU8:AV8"/>
    <mergeCell ref="AW8:BB8"/>
    <mergeCell ref="BC8:BD8"/>
    <mergeCell ref="BE8:BL8"/>
    <mergeCell ref="CO8:CT8"/>
    <mergeCell ref="BU8:BV8"/>
    <mergeCell ref="BM8:BN8"/>
    <mergeCell ref="AE10:AF10"/>
    <mergeCell ref="AG10:AH10"/>
    <mergeCell ref="AI10:AJ10"/>
    <mergeCell ref="AK10:AL10"/>
    <mergeCell ref="BW9:BX9"/>
    <mergeCell ref="CC9:CD9"/>
    <mergeCell ref="CA9:CB9"/>
    <mergeCell ref="AO10:AP10"/>
    <mergeCell ref="AQ10:AR10"/>
    <mergeCell ref="AU10:AV10"/>
    <mergeCell ref="CE9:CF9"/>
    <mergeCell ref="CG9:CH9"/>
    <mergeCell ref="BY9:BZ9"/>
    <mergeCell ref="DE9:DF9"/>
    <mergeCell ref="CS9:CT9"/>
    <mergeCell ref="CU9:CV9"/>
    <mergeCell ref="CW9:CX9"/>
    <mergeCell ref="CY9:CZ9"/>
    <mergeCell ref="DC9:DD9"/>
    <mergeCell ref="DA9:DB9"/>
    <mergeCell ref="CK10:CL10"/>
    <mergeCell ref="CK9:CL9"/>
    <mergeCell ref="CM9:CN9"/>
    <mergeCell ref="CQ9:CR9"/>
    <mergeCell ref="CI9:CJ9"/>
    <mergeCell ref="CO9:CP9"/>
    <mergeCell ref="CI10:CJ10"/>
    <mergeCell ref="DC10:DD10"/>
    <mergeCell ref="DE10:DF10"/>
    <mergeCell ref="CM10:CN10"/>
    <mergeCell ref="CO10:CP10"/>
    <mergeCell ref="CY10:CZ10"/>
    <mergeCell ref="DA10:DB10"/>
    <mergeCell ref="CS10:CT10"/>
    <mergeCell ref="CU10:CV10"/>
    <mergeCell ref="CQ10:CR10"/>
    <mergeCell ref="CW10:CX10"/>
    <mergeCell ref="CA10:CB10"/>
    <mergeCell ref="CC10:CD10"/>
    <mergeCell ref="BS10:BT10"/>
    <mergeCell ref="BU10:BV10"/>
    <mergeCell ref="BW10:BX10"/>
    <mergeCell ref="BY10:BZ10"/>
    <mergeCell ref="CE10:CF10"/>
    <mergeCell ref="CG10:CH10"/>
    <mergeCell ref="AW10:AX10"/>
    <mergeCell ref="AS10:AT10"/>
    <mergeCell ref="BQ10:BR10"/>
    <mergeCell ref="BM10:BN10"/>
    <mergeCell ref="BO10:BP10"/>
    <mergeCell ref="BC10:BD10"/>
    <mergeCell ref="BE10:BF10"/>
    <mergeCell ref="BG10:BH10"/>
    <mergeCell ref="BI10:BJ10"/>
    <mergeCell ref="AY10:AZ10"/>
    <mergeCell ref="BA10:BB10"/>
    <mergeCell ref="Q11:R11"/>
    <mergeCell ref="M11:N11"/>
    <mergeCell ref="O11:P11"/>
    <mergeCell ref="AA11:AB11"/>
    <mergeCell ref="AC11:AD11"/>
    <mergeCell ref="AE11:AF11"/>
    <mergeCell ref="S11:T11"/>
    <mergeCell ref="DE11:DF11"/>
    <mergeCell ref="AO11:AP11"/>
    <mergeCell ref="CM11:CN11"/>
    <mergeCell ref="CQ11:CR11"/>
    <mergeCell ref="CS11:CT11"/>
    <mergeCell ref="BO11:BP11"/>
    <mergeCell ref="BG11:BH11"/>
    <mergeCell ref="CK11:CL11"/>
    <mergeCell ref="AW11:AX11"/>
    <mergeCell ref="AY11:AZ11"/>
    <mergeCell ref="BE11:BF11"/>
    <mergeCell ref="AQ11:AR11"/>
    <mergeCell ref="AS11:AT11"/>
    <mergeCell ref="AU11:AV11"/>
    <mergeCell ref="BC11:BD11"/>
    <mergeCell ref="E11:F11"/>
    <mergeCell ref="G11:H11"/>
    <mergeCell ref="I11:J11"/>
    <mergeCell ref="K11:L11"/>
    <mergeCell ref="Y11:Z11"/>
    <mergeCell ref="AI11:AJ11"/>
    <mergeCell ref="U11:V11"/>
    <mergeCell ref="W11:X11"/>
    <mergeCell ref="AK11:AL11"/>
    <mergeCell ref="AG11:AH11"/>
    <mergeCell ref="AM11:AN11"/>
    <mergeCell ref="BA11:BB11"/>
    <mergeCell ref="DA11:DB11"/>
    <mergeCell ref="BW11:BX11"/>
    <mergeCell ref="CY11:CZ11"/>
    <mergeCell ref="BI11:BJ11"/>
    <mergeCell ref="BK11:BL11"/>
    <mergeCell ref="BM11:BN11"/>
    <mergeCell ref="BQ11:BR11"/>
    <mergeCell ref="BU11:BV11"/>
    <mergeCell ref="BS11:BT11"/>
    <mergeCell ref="DC11:DD11"/>
    <mergeCell ref="BY11:BZ11"/>
    <mergeCell ref="CW11:CX11"/>
    <mergeCell ref="CA11:CB11"/>
    <mergeCell ref="CC11:CD11"/>
    <mergeCell ref="CE11:CF11"/>
    <mergeCell ref="CG11:CH11"/>
    <mergeCell ref="CI11:CJ11"/>
    <mergeCell ref="CO11:CP11"/>
    <mergeCell ref="CU11:CV11"/>
    <mergeCell ref="E12:F12"/>
    <mergeCell ref="G12:H12"/>
    <mergeCell ref="I12:J12"/>
    <mergeCell ref="K12:L12"/>
    <mergeCell ref="M12:N12"/>
    <mergeCell ref="O12:P12"/>
    <mergeCell ref="BW12:BX12"/>
    <mergeCell ref="DE12:DF12"/>
    <mergeCell ref="CQ12:CR12"/>
    <mergeCell ref="CS12:CT12"/>
    <mergeCell ref="CU12:CV12"/>
    <mergeCell ref="CW12:CX12"/>
    <mergeCell ref="CY12:CZ12"/>
    <mergeCell ref="DA12:DB12"/>
    <mergeCell ref="DC12:DD12"/>
    <mergeCell ref="CO12:CP12"/>
    <mergeCell ref="BU12:BV12"/>
    <mergeCell ref="BM12:BN12"/>
    <mergeCell ref="BO12:BP12"/>
    <mergeCell ref="BQ12:BR12"/>
    <mergeCell ref="BS12:BT12"/>
    <mergeCell ref="BI12:BJ12"/>
    <mergeCell ref="BK12:BL12"/>
    <mergeCell ref="Q12:R12"/>
    <mergeCell ref="S12:T12"/>
    <mergeCell ref="U12:V12"/>
    <mergeCell ref="BY12:BZ12"/>
    <mergeCell ref="AM12:AN12"/>
    <mergeCell ref="BE12:BF12"/>
    <mergeCell ref="BG12:BH12"/>
    <mergeCell ref="BA12:BB12"/>
    <mergeCell ref="BC12:BD12"/>
    <mergeCell ref="AG12:AH12"/>
    <mergeCell ref="AU12:AV12"/>
    <mergeCell ref="AQ13:AR13"/>
    <mergeCell ref="W13:X13"/>
    <mergeCell ref="AC12:AD12"/>
    <mergeCell ref="W12:X12"/>
    <mergeCell ref="Y12:Z12"/>
    <mergeCell ref="AA12:AB12"/>
    <mergeCell ref="AE12:AF12"/>
    <mergeCell ref="DC13:DD13"/>
    <mergeCell ref="AS13:AT13"/>
    <mergeCell ref="CY13:CZ13"/>
    <mergeCell ref="BW13:BX13"/>
    <mergeCell ref="CK13:CL13"/>
    <mergeCell ref="BA13:BB13"/>
    <mergeCell ref="BC13:BD13"/>
    <mergeCell ref="BE13:BF13"/>
    <mergeCell ref="BI13:BJ13"/>
    <mergeCell ref="BM13:BN13"/>
    <mergeCell ref="DA13:DB13"/>
    <mergeCell ref="BG13:BH13"/>
    <mergeCell ref="E16:F17"/>
    <mergeCell ref="G16:J17"/>
    <mergeCell ref="N16:S17"/>
    <mergeCell ref="U16:V17"/>
    <mergeCell ref="M13:N13"/>
    <mergeCell ref="G13:H13"/>
    <mergeCell ref="W16:Z17"/>
    <mergeCell ref="Y13:Z13"/>
    <mergeCell ref="I13:J13"/>
    <mergeCell ref="K13:L13"/>
    <mergeCell ref="AA13:AB13"/>
    <mergeCell ref="CI13:CJ13"/>
    <mergeCell ref="CG13:CH13"/>
    <mergeCell ref="O13:P13"/>
    <mergeCell ref="Q13:R13"/>
    <mergeCell ref="S13:T13"/>
    <mergeCell ref="U13:V13"/>
    <mergeCell ref="CA13:CB13"/>
    <mergeCell ref="E13:F13"/>
    <mergeCell ref="BF16:BG17"/>
    <mergeCell ref="AE16:AJ17"/>
    <mergeCell ref="AM16:AN17"/>
    <mergeCell ref="DE13:DF13"/>
    <mergeCell ref="CM13:CN13"/>
    <mergeCell ref="CO13:CP13"/>
    <mergeCell ref="CQ13:CR13"/>
    <mergeCell ref="CS13:CT13"/>
    <mergeCell ref="CU13:CV13"/>
    <mergeCell ref="CW13:CX13"/>
    <mergeCell ref="BP20:BQ21"/>
    <mergeCell ref="BS20:BW21"/>
    <mergeCell ref="AO13:AP13"/>
    <mergeCell ref="AO16:AT17"/>
    <mergeCell ref="BQ13:BR13"/>
    <mergeCell ref="BI16:BM17"/>
    <mergeCell ref="BP16:BQ17"/>
    <mergeCell ref="BO13:BP13"/>
    <mergeCell ref="AW16:AX17"/>
    <mergeCell ref="BZ25:CY26"/>
    <mergeCell ref="BR16:BU17"/>
    <mergeCell ref="BX16:BY17"/>
    <mergeCell ref="BZ16:CE18"/>
    <mergeCell ref="CI16:CJ17"/>
    <mergeCell ref="CK16:CP18"/>
    <mergeCell ref="AC20:AD21"/>
    <mergeCell ref="AE20:AJ22"/>
    <mergeCell ref="AM20:AN21"/>
    <mergeCell ref="AP20:AT21"/>
    <mergeCell ref="AY13:AZ13"/>
    <mergeCell ref="AC16:AD16"/>
    <mergeCell ref="AC17:AD17"/>
    <mergeCell ref="AM13:AN13"/>
    <mergeCell ref="AE13:AF13"/>
    <mergeCell ref="AZ16:BD17"/>
    <mergeCell ref="CC13:CD13"/>
    <mergeCell ref="CE13:CF13"/>
    <mergeCell ref="BS13:BT13"/>
    <mergeCell ref="CA12:CB12"/>
    <mergeCell ref="AQ12:AR12"/>
    <mergeCell ref="AS12:AT12"/>
    <mergeCell ref="AW12:AX12"/>
    <mergeCell ref="AY12:AZ12"/>
    <mergeCell ref="AU13:AV13"/>
    <mergeCell ref="BU13:BV13"/>
    <mergeCell ref="BY13:BZ13"/>
    <mergeCell ref="AW13:AX13"/>
    <mergeCell ref="AG13:AH13"/>
    <mergeCell ref="AI13:AJ13"/>
    <mergeCell ref="BK13:BL13"/>
    <mergeCell ref="AK13:AL13"/>
  </mergeCells>
  <printOptions horizontalCentered="1" verticalCentered="1"/>
  <pageMargins left="0.2362204724409449" right="0.2362204724409449" top="0.3937007874015748" bottom="0.3937007874015748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2021-03-03T09:37:21Z</cp:lastPrinted>
  <dcterms:created xsi:type="dcterms:W3CDTF">2011-05-31T09:41:24Z</dcterms:created>
  <dcterms:modified xsi:type="dcterms:W3CDTF">2021-10-12T17:28:42Z</dcterms:modified>
  <cp:category/>
  <cp:version/>
  <cp:contentType/>
  <cp:contentStatus/>
</cp:coreProperties>
</file>