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80" windowHeight="7155" tabRatio="792" firstSheet="1" activeTab="0"/>
  </bookViews>
  <sheets>
    <sheet name="Титульный лист" sheetId="1" r:id="rId1"/>
    <sheet name="Перечень кабинетов" sheetId="2" r:id="rId2"/>
    <sheet name="Пояснительная записка" sheetId="3" r:id="rId3"/>
    <sheet name="План учебного процесса НУЖНЫЙ" sheetId="4" r:id="rId4"/>
    <sheet name="Сводные данныепо бюджету " sheetId="5" r:id="rId5"/>
    <sheet name="АМО(Н)" sheetId="6" r:id="rId6"/>
  </sheets>
  <definedNames>
    <definedName name="_xlnm.Print_Area" localSheetId="1">'Перечень кабинетов'!$A$1:$G$52</definedName>
    <definedName name="_xlnm.Print_Area" localSheetId="3">'План учебного процесса НУЖНЫЙ'!$A$1:$AJ$80</definedName>
    <definedName name="_xlnm.Print_Area" localSheetId="4">'Сводные данныепо бюджету '!$A$1:$L$40</definedName>
    <definedName name="_xlnm.Print_Area" localSheetId="0">'Титульный лист'!$A$1:$BV$67</definedName>
  </definedNames>
  <calcPr calcMode="manual" fullCalcOnLoad="1"/>
</workbook>
</file>

<file path=xl/sharedStrings.xml><?xml version="1.0" encoding="utf-8"?>
<sst xmlns="http://schemas.openxmlformats.org/spreadsheetml/2006/main" count="397" uniqueCount="302">
  <si>
    <t xml:space="preserve"> </t>
  </si>
  <si>
    <t>среднего профессионального образования</t>
  </si>
  <si>
    <t>по профилю специальности</t>
  </si>
  <si>
    <t>III. УЧЕБНЫЙ ПЛАН</t>
  </si>
  <si>
    <t>Индекс</t>
  </si>
  <si>
    <t>Наименование циклов, дисциплин, профессиональных модулей, МДК, практик</t>
  </si>
  <si>
    <t>Формы промежуточно аттестации   Nз/Nдз/Nэ</t>
  </si>
  <si>
    <t>Кол-во  контр.  работ</t>
  </si>
  <si>
    <t>Максимальная учебная нагрузка студента (час.)</t>
  </si>
  <si>
    <t>Самостоятельная учебная нагрузка  студента (час.)</t>
  </si>
  <si>
    <t>Обязательная учебная нагрузка (час)</t>
  </si>
  <si>
    <t>Распределение обязательной нагрузки по курсам и семестрам</t>
  </si>
  <si>
    <t>Всего занятий</t>
  </si>
  <si>
    <t>в том числе</t>
  </si>
  <si>
    <t xml:space="preserve">               I курс</t>
  </si>
  <si>
    <t>лабор.и практ. занятия</t>
  </si>
  <si>
    <t>курсовой проект (работа)</t>
  </si>
  <si>
    <t xml:space="preserve">1  семестр                17 недель </t>
  </si>
  <si>
    <t xml:space="preserve">2 семестр             22 недели </t>
  </si>
  <si>
    <t>Иностранный язык</t>
  </si>
  <si>
    <t>История</t>
  </si>
  <si>
    <t>Физическая культура</t>
  </si>
  <si>
    <t xml:space="preserve">Математика </t>
  </si>
  <si>
    <t>ОГСЭ.00</t>
  </si>
  <si>
    <t>Основы философии</t>
  </si>
  <si>
    <t>ОГСЭ .02</t>
  </si>
  <si>
    <t>ЕН.00</t>
  </si>
  <si>
    <t>ЕН.О1</t>
  </si>
  <si>
    <t>ЕН.О2</t>
  </si>
  <si>
    <t>Экологические основы природопользования</t>
  </si>
  <si>
    <t>П.00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</si>
  <si>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</si>
  <si>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</si>
  <si>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</si>
  <si>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</si>
  <si>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</si>
  <si>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</si>
  <si>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</si>
  <si>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</si>
  <si>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</si>
  <si>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</si>
  <si>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</si>
  <si>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</si>
  <si>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ОП.10</t>
  </si>
  <si>
    <t>Учебная практика</t>
  </si>
  <si>
    <t>ПМ.02</t>
  </si>
  <si>
    <t>МДК.02.01</t>
  </si>
  <si>
    <t xml:space="preserve">Всего </t>
  </si>
  <si>
    <t>ПДП</t>
  </si>
  <si>
    <t>ГИА.00</t>
  </si>
  <si>
    <t>Проверка часов в неделю</t>
  </si>
  <si>
    <t>Лаборатории</t>
  </si>
  <si>
    <t>Спортивный комплекс</t>
  </si>
  <si>
    <t>Дисциплин и МДК</t>
  </si>
  <si>
    <t>Экзаменов</t>
  </si>
  <si>
    <t>Дифф. зачетов</t>
  </si>
  <si>
    <t>Зачетов</t>
  </si>
  <si>
    <t>Распределение по семестрам</t>
  </si>
  <si>
    <t>экзамен</t>
  </si>
  <si>
    <t>зачет</t>
  </si>
  <si>
    <t>дифф. зачет</t>
  </si>
  <si>
    <t>"Дз"</t>
  </si>
  <si>
    <t>"Э"</t>
  </si>
  <si>
    <t>Государственная (итоговая ) аттестация</t>
  </si>
  <si>
    <t>1. Программа базовой подготовки</t>
  </si>
  <si>
    <t>1.1 Дипломный проект (работа)</t>
  </si>
  <si>
    <t>в т.ч.лабор.и практ. занятия</t>
  </si>
  <si>
    <t>Документационное обеспечение управления</t>
  </si>
  <si>
    <t>ПМ.01</t>
  </si>
  <si>
    <t>преддипломная</t>
  </si>
  <si>
    <t>1. Сводные данные по бюджету времени</t>
  </si>
  <si>
    <t>Курсы</t>
  </si>
  <si>
    <t>Обучение по дисциплами междисциплинарным курсам</t>
  </si>
  <si>
    <t>Производственная практика</t>
  </si>
  <si>
    <t>Промежуточная аттестация</t>
  </si>
  <si>
    <t>Государственная (итоговая) аттестация</t>
  </si>
  <si>
    <t>Каникулы</t>
  </si>
  <si>
    <t>Всего (по курсам)</t>
  </si>
  <si>
    <t>I курс</t>
  </si>
  <si>
    <t>II курс</t>
  </si>
  <si>
    <t>III курс</t>
  </si>
  <si>
    <t>Всего</t>
  </si>
  <si>
    <t>Утверждаю:</t>
  </si>
  <si>
    <t>УЧЕБНЫЙ  ПЛАН</t>
  </si>
  <si>
    <t>основной профессиональной образовательной программы</t>
  </si>
  <si>
    <t>по специальности среднего профессионального образования</t>
  </si>
  <si>
    <t>по программе базовой подготовки</t>
  </si>
  <si>
    <t>Форма обучения- очная</t>
  </si>
  <si>
    <t>профиль получаемого профессионального</t>
  </si>
  <si>
    <t>Нормативный срок обучения - 2г.и 10мес.</t>
  </si>
  <si>
    <t>образования социально-экономический</t>
  </si>
  <si>
    <t>1 курс</t>
  </si>
  <si>
    <t>2  курс</t>
  </si>
  <si>
    <t>3 курс</t>
  </si>
  <si>
    <t>ОГСЭ. 03</t>
  </si>
  <si>
    <t>ОГСЭ .04</t>
  </si>
  <si>
    <t>ЕН.О3</t>
  </si>
  <si>
    <t>Экономика организации</t>
  </si>
  <si>
    <t>1  семестр          16 недель</t>
  </si>
  <si>
    <t>"- / - /1"</t>
  </si>
  <si>
    <t>Преддипломная практика,нед.</t>
  </si>
  <si>
    <t>Государственая итоговая аттестация, нед.</t>
  </si>
  <si>
    <t>3. Перечень кабинетов, лабораторий, мастерских и др. для подготовки по специальности СПО</t>
  </si>
  <si>
    <t>№</t>
  </si>
  <si>
    <t xml:space="preserve">Наименование                        </t>
  </si>
  <si>
    <t>Иностранного языка</t>
  </si>
  <si>
    <t>Спортивный зал</t>
  </si>
  <si>
    <t>Залы:</t>
  </si>
  <si>
    <t>Актовый зал.</t>
  </si>
  <si>
    <t>Гуманитарных и социально-экономических дисциплин</t>
  </si>
  <si>
    <t>Маркетинга</t>
  </si>
  <si>
    <t>Документационного обеспечения управления</t>
  </si>
  <si>
    <t xml:space="preserve">Безопасности жизнедеятельности  </t>
  </si>
  <si>
    <t>часы нераспределенные</t>
  </si>
  <si>
    <t>Теоретическое обучение</t>
  </si>
  <si>
    <t>Обязательная часть ОПОП</t>
  </si>
  <si>
    <t>Общие гуманитарные и социально-экономические дисциплины</t>
  </si>
  <si>
    <t>Математические и общие естественно-научные дисциплины</t>
  </si>
  <si>
    <t>Информационные технологии в профессиональной деятельности</t>
  </si>
  <si>
    <t>Статистика</t>
  </si>
  <si>
    <t>Основы менеджмента и маркетинга</t>
  </si>
  <si>
    <t>Бухгалтерский учет и налогообложение</t>
  </si>
  <si>
    <t>Основы экономической теории</t>
  </si>
  <si>
    <t>Финансы, денежное обращение и кредит</t>
  </si>
  <si>
    <t>Экономический анализ</t>
  </si>
  <si>
    <t>Управление территориями и недвижимым имуществом</t>
  </si>
  <si>
    <t>Осуществление кадастровых отношений</t>
  </si>
  <si>
    <t>Кадастры и кадастровая оценка земель</t>
  </si>
  <si>
    <t>ПП.02.01</t>
  </si>
  <si>
    <t>ПМ03.</t>
  </si>
  <si>
    <t>Картографо-геодезическое сопровождение земельно-имущественных отношений</t>
  </si>
  <si>
    <t>МДК 03.01</t>
  </si>
  <si>
    <t>Геодезия с основами картографии и картографического черчения</t>
  </si>
  <si>
    <t>УП 03.01</t>
  </si>
  <si>
    <t>ПМ 04.</t>
  </si>
  <si>
    <t>Определение стоимости недвижимого имущества</t>
  </si>
  <si>
    <t xml:space="preserve">Оценка недвижимого имущества  </t>
  </si>
  <si>
    <t>Экономики организации</t>
  </si>
  <si>
    <t>Статистики</t>
  </si>
  <si>
    <t xml:space="preserve">Правового обеспечения профессиональной деятельности </t>
  </si>
  <si>
    <t>Финансов, денежного обращения и кредита</t>
  </si>
  <si>
    <t>Междисциплинарных курсов</t>
  </si>
  <si>
    <t>Компьютеризации профессиональной деятельности</t>
  </si>
  <si>
    <t>Геодезии</t>
  </si>
  <si>
    <t>Учебный геодезический полигон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</si>
  <si>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</si>
  <si>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</si>
  <si>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Библиотека, читальный зал с выходом в сеть Интернет</t>
  </si>
  <si>
    <t>Красноуфимский аграрный колледж"</t>
  </si>
  <si>
    <t>аграрный колледж"</t>
  </si>
  <si>
    <t>_____________________ Т.Н.Кузнецова</t>
  </si>
  <si>
    <t>Квалификация: специалист по земельно-</t>
  </si>
  <si>
    <t>имущественным отношениям</t>
  </si>
  <si>
    <t>Б. 00</t>
  </si>
  <si>
    <t>ОГСЭ. 01</t>
  </si>
  <si>
    <t>теоретическое обучение</t>
  </si>
  <si>
    <t xml:space="preserve">4  семестр        17 (+6п) недель     </t>
  </si>
  <si>
    <t>3 семестр      16 недель</t>
  </si>
  <si>
    <t>Управление земельно-имущественным комплексом територияями и имуществом</t>
  </si>
  <si>
    <t>МДК.01.01</t>
  </si>
  <si>
    <t xml:space="preserve"> "-/ 2 /1"</t>
  </si>
  <si>
    <t>Профессиональные цикл</t>
  </si>
  <si>
    <t>УП.01.01</t>
  </si>
  <si>
    <t>ПП.01.01</t>
  </si>
  <si>
    <t>УП.02.01</t>
  </si>
  <si>
    <t>"З/Дз"</t>
  </si>
  <si>
    <t>"1 / 1 /1"</t>
  </si>
  <si>
    <t>МДК 04.01</t>
  </si>
  <si>
    <t>УП 04.01</t>
  </si>
  <si>
    <t>ПП 04.01</t>
  </si>
  <si>
    <t>ПП 03.01</t>
  </si>
  <si>
    <t>"1/ 1 /1"</t>
  </si>
  <si>
    <t xml:space="preserve">5  семестр           16  недель </t>
  </si>
  <si>
    <t xml:space="preserve">6  семестр        10 (+7 практики) недель  </t>
  </si>
  <si>
    <t xml:space="preserve">2 семестр 23 недели </t>
  </si>
  <si>
    <t>Математических дисциплин</t>
  </si>
  <si>
    <t>Менеджмента</t>
  </si>
  <si>
    <t>Экономической теориии</t>
  </si>
  <si>
    <t>Анализ финансово хозяйственной деятельности</t>
  </si>
  <si>
    <t>Бухгалтерского учета</t>
  </si>
  <si>
    <t>Защита дипломного проекта (работы) с 10 июня по 24 июня (всего 2 недели)</t>
  </si>
  <si>
    <t>Выполнение дипломного проекта (работы) с 11 мая по 09 июня (всего 4 недели)</t>
  </si>
  <si>
    <t>"-/-/1 "</t>
  </si>
  <si>
    <t>"/Э "</t>
  </si>
  <si>
    <t>"-/-/-/З/З/Дз"</t>
  </si>
  <si>
    <t>"-/-/-/Дз/З/Дз"</t>
  </si>
  <si>
    <t>21.02.05  Земельно-имущественные отношения</t>
  </si>
  <si>
    <r>
      <t>Консультации</t>
    </r>
    <r>
      <rPr>
        <sz val="11"/>
        <rFont val="Times New Roman"/>
        <family val="1"/>
      </rPr>
      <t xml:space="preserve"> 4ч. на человекана  на учебную группу (25ч.) по 100 часов в год (всего 300 часов)</t>
    </r>
  </si>
  <si>
    <t xml:space="preserve"> 21.02.05 Земельно-имущественные отношения</t>
  </si>
  <si>
    <t>Свердловской области</t>
  </si>
  <si>
    <t>на базе среднего  общего образования</t>
  </si>
  <si>
    <t>"З/Дз/Э "</t>
  </si>
  <si>
    <t>Введение в специальность</t>
  </si>
  <si>
    <t>Правовое обеспечение профессиональной деятельности</t>
  </si>
  <si>
    <t>К4</t>
  </si>
  <si>
    <t>"6/ 27/ 12"</t>
  </si>
  <si>
    <t>Астрономия</t>
  </si>
  <si>
    <t>Основы безопасность жизнедеятельности</t>
  </si>
  <si>
    <t>Директор ГАПОУ  СО "Красноуфимский</t>
  </si>
  <si>
    <t>"01" сентября 2020 г.</t>
  </si>
  <si>
    <t xml:space="preserve">государственного автономного профессионального образовательного учреждения </t>
  </si>
  <si>
    <t>Э/Э</t>
  </si>
  <si>
    <t>Дз</t>
  </si>
  <si>
    <t>З/З</t>
  </si>
  <si>
    <t>Э</t>
  </si>
  <si>
    <t>"3/6/0</t>
  </si>
  <si>
    <t>ПМ</t>
  </si>
  <si>
    <t>Профессиональные модули</t>
  </si>
  <si>
    <t>Копьютерная графика</t>
  </si>
  <si>
    <t>Основы финансовой грамотности</t>
  </si>
  <si>
    <t>ОП.11</t>
  </si>
  <si>
    <t>ОП.12</t>
  </si>
  <si>
    <t>"0/9/3"</t>
  </si>
  <si>
    <t>"2/2/4"</t>
  </si>
  <si>
    <t>"2/11/7"</t>
  </si>
  <si>
    <t>"7/ 28/ 12"</t>
  </si>
  <si>
    <t>Обязательная части уч циклов</t>
  </si>
  <si>
    <t>Вариативная часть</t>
  </si>
  <si>
    <t>семестровы часы</t>
  </si>
  <si>
    <t>Всего часов по учебным циклам</t>
  </si>
  <si>
    <t>59х36=2124</t>
  </si>
  <si>
    <t>по ФГОС</t>
  </si>
  <si>
    <t>98х36=3528</t>
  </si>
  <si>
    <t>первый курс</t>
  </si>
  <si>
    <t>39х36=1404</t>
  </si>
  <si>
    <t>учебная практика</t>
  </si>
  <si>
    <t>итог</t>
  </si>
  <si>
    <t>5х36=180</t>
  </si>
  <si>
    <t>10х36=360</t>
  </si>
  <si>
    <t>учебная произ практики 10х36=</t>
  </si>
  <si>
    <t>производственная практика</t>
  </si>
  <si>
    <t>Обязательная учебная нагрузка</t>
  </si>
  <si>
    <t>ГИА 6х36=</t>
  </si>
  <si>
    <t>преддипломная практика 4х36=</t>
  </si>
  <si>
    <t>преддипломная практика</t>
  </si>
  <si>
    <t>Промежуточная атестация 3+2х36=</t>
  </si>
  <si>
    <t>4х36=144</t>
  </si>
  <si>
    <t>Обьем программы 123 недели</t>
  </si>
  <si>
    <t>ГИА</t>
  </si>
  <si>
    <t>6х36=216</t>
  </si>
  <si>
    <t>промежуточная атестация</t>
  </si>
  <si>
    <t>Максимальная учеб нагрузка</t>
  </si>
  <si>
    <t>Обьем программы</t>
  </si>
  <si>
    <t>Максимальная учеб нагрузка 1курс</t>
  </si>
  <si>
    <t>ФГОС</t>
  </si>
  <si>
    <r>
      <t>3186+59=</t>
    </r>
    <r>
      <rPr>
        <b/>
        <sz val="20"/>
        <rFont val="Arial Cyr"/>
        <family val="0"/>
      </rPr>
      <t>3245</t>
    </r>
  </si>
  <si>
    <t>"01" сентября 2021 г.</t>
  </si>
  <si>
    <t xml:space="preserve">Руский язык </t>
  </si>
  <si>
    <t xml:space="preserve"> Литература</t>
  </si>
  <si>
    <t>Родная литература</t>
  </si>
  <si>
    <t>У. 00</t>
  </si>
  <si>
    <t>У. 01</t>
  </si>
  <si>
    <t>У. 02</t>
  </si>
  <si>
    <t>У. 03</t>
  </si>
  <si>
    <t>Общие для изучения предметы</t>
  </si>
  <si>
    <t>О. 01</t>
  </si>
  <si>
    <t>О. 02</t>
  </si>
  <si>
    <t>О. 03</t>
  </si>
  <si>
    <t>О. 04</t>
  </si>
  <si>
    <t>О. 05</t>
  </si>
  <si>
    <t>О. 06</t>
  </si>
  <si>
    <t>О. 07</t>
  </si>
  <si>
    <t>О. 08</t>
  </si>
  <si>
    <t>Учебные предметы по выбору</t>
  </si>
  <si>
    <t>ДВ. 01</t>
  </si>
  <si>
    <t>"-/4/-"</t>
  </si>
  <si>
    <t>"2/4/4"</t>
  </si>
  <si>
    <t>Математика (у)</t>
  </si>
  <si>
    <t xml:space="preserve"> География (у)</t>
  </si>
  <si>
    <t>Экономика (у)</t>
  </si>
  <si>
    <t>Заведующая отделением _______________ О.И. Просвирова</t>
  </si>
  <si>
    <t>Сборы</t>
  </si>
  <si>
    <t>С</t>
  </si>
  <si>
    <t>Защита выпускной квал. работы</t>
  </si>
  <si>
    <t>Подготовка выпускной квал. работы</t>
  </si>
  <si>
    <t>Преддип практика</t>
  </si>
  <si>
    <t>практика ПП</t>
  </si>
  <si>
    <t>практика УП</t>
  </si>
  <si>
    <t xml:space="preserve"> Учебный процесс</t>
  </si>
  <si>
    <t>31-32 З</t>
  </si>
  <si>
    <t>21 02 05</t>
  </si>
  <si>
    <t>21-22 З</t>
  </si>
  <si>
    <t>11-12 З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</si>
  <si>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</si>
  <si>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</si>
  <si>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</si>
  <si>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</si>
  <si>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</si>
  <si>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</si>
  <si>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</si>
  <si>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</si>
  <si>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</si>
  <si>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</si>
  <si>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</si>
  <si>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</si>
  <si>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Группа</t>
  </si>
  <si>
    <t>Специальность</t>
  </si>
  <si>
    <t>Курс</t>
  </si>
  <si>
    <t>Земельно - имущественные отношения</t>
  </si>
  <si>
    <t>__________ Т.Н. Кузнецова</t>
  </si>
  <si>
    <t>Календарный учебный график на 2021-2024уч. год</t>
  </si>
  <si>
    <t>"Утверждаю"
Директор КАК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</si>
</sst>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9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9"/>
      <name val="Arial Cyr"/>
      <family val="2"/>
    </font>
    <font>
      <sz val="6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8"/>
      <name val="Arial Cyr"/>
      <family val="2"/>
    </font>
    <font>
      <sz val="7.5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 Cyr"/>
      <family val="2"/>
    </font>
    <font>
      <sz val="14"/>
      <name val="Arial Cyr"/>
      <family val="2"/>
    </font>
    <font>
      <sz val="11"/>
      <color indexed="8"/>
      <name val="Arial"/>
      <family val="2"/>
    </font>
    <font>
      <b/>
      <sz val="11"/>
      <color indexed="8"/>
      <name val="Arial Cyr"/>
      <family val="2"/>
    </font>
    <font>
      <b/>
      <i/>
      <sz val="11"/>
      <color indexed="12"/>
      <name val="Arial Cyr"/>
      <family val="2"/>
    </font>
    <font>
      <sz val="11"/>
      <color indexed="9"/>
      <name val="Arial"/>
      <family val="2"/>
    </font>
    <font>
      <sz val="11"/>
      <color indexed="9"/>
      <name val="Arial Cyr"/>
      <family val="2"/>
    </font>
    <font>
      <b/>
      <sz val="10"/>
      <color indexed="10"/>
      <name val="Arial Cyr"/>
      <family val="2"/>
    </font>
    <font>
      <i/>
      <sz val="11"/>
      <color indexed="12"/>
      <name val="Arial Cyr"/>
      <family val="2"/>
    </font>
    <font>
      <sz val="11"/>
      <color indexed="10"/>
      <name val="Arial"/>
      <family val="2"/>
    </font>
    <font>
      <b/>
      <sz val="11"/>
      <color indexed="10"/>
      <name val="Arial Cyr"/>
      <family val="2"/>
    </font>
    <font>
      <sz val="7"/>
      <color indexed="10"/>
      <name val="Arial Cyr"/>
      <family val="2"/>
    </font>
    <font>
      <b/>
      <sz val="8"/>
      <name val="Arial Cyr"/>
      <family val="2"/>
    </font>
    <font>
      <sz val="14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2"/>
    </font>
    <font>
      <sz val="12"/>
      <color indexed="10"/>
      <name val="Arial Cyr"/>
      <family val="2"/>
    </font>
    <font>
      <b/>
      <sz val="12"/>
      <color indexed="12"/>
      <name val="Arial Cyr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b/>
      <sz val="11"/>
      <color indexed="22"/>
      <name val="Arial Cyr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22"/>
      <name val="Times New Roman"/>
      <family val="1"/>
    </font>
    <font>
      <sz val="11"/>
      <color indexed="22"/>
      <name val="Arial Cyr"/>
      <family val="2"/>
    </font>
    <font>
      <b/>
      <sz val="11"/>
      <color indexed="22"/>
      <name val="Times New Roman"/>
      <family val="1"/>
    </font>
    <font>
      <sz val="10"/>
      <color indexed="22"/>
      <name val="Arial Cyr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name val="Arial Cyr"/>
      <family val="2"/>
    </font>
    <font>
      <b/>
      <sz val="12"/>
      <name val="Times New Roman"/>
      <family val="1"/>
    </font>
    <font>
      <sz val="16"/>
      <name val="Arial Cyr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b/>
      <sz val="16"/>
      <name val="Arial Cyr"/>
      <family val="2"/>
    </font>
    <font>
      <b/>
      <i/>
      <sz val="12"/>
      <name val="Arial Cyr"/>
      <family val="0"/>
    </font>
    <font>
      <b/>
      <i/>
      <sz val="12"/>
      <color indexed="8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i/>
      <sz val="10"/>
      <color indexed="10"/>
      <name val="Arial"/>
      <family val="2"/>
    </font>
    <font>
      <i/>
      <sz val="10"/>
      <color indexed="12"/>
      <name val="Arial"/>
      <family val="2"/>
    </font>
    <font>
      <i/>
      <sz val="16"/>
      <color indexed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i/>
      <sz val="35"/>
      <name val="Arial"/>
      <family val="2"/>
    </font>
    <font>
      <i/>
      <sz val="15"/>
      <name val="Arial"/>
      <family val="2"/>
    </font>
    <font>
      <b/>
      <i/>
      <sz val="3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9"/>
        <bgColor indexed="64"/>
      </patternFill>
    </fill>
    <fill>
      <patternFill patternType="lightVertical">
        <fgColor indexed="9"/>
        <bgColor indexed="17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1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 style="thin"/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5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5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56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4" fillId="0" borderId="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top" wrapText="1"/>
    </xf>
    <xf numFmtId="1" fontId="22" fillId="0" borderId="15" xfId="0" applyNumberFormat="1" applyFont="1" applyBorder="1" applyAlignment="1">
      <alignment horizontal="center" vertical="top" wrapText="1"/>
    </xf>
    <xf numFmtId="1" fontId="22" fillId="0" borderId="14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39" fillId="0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center"/>
    </xf>
    <xf numFmtId="1" fontId="33" fillId="24" borderId="15" xfId="0" applyNumberFormat="1" applyFont="1" applyFill="1" applyBorder="1" applyAlignment="1">
      <alignment horizontal="center" vertical="top"/>
    </xf>
    <xf numFmtId="0" fontId="33" fillId="24" borderId="15" xfId="0" applyFont="1" applyFill="1" applyBorder="1" applyAlignment="1">
      <alignment horizontal="center" vertical="top"/>
    </xf>
    <xf numFmtId="0" fontId="33" fillId="0" borderId="14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1" fontId="3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 vertical="top"/>
    </xf>
    <xf numFmtId="0" fontId="32" fillId="24" borderId="15" xfId="0" applyFont="1" applyFill="1" applyBorder="1" applyAlignment="1">
      <alignment horizontal="center" vertical="top"/>
    </xf>
    <xf numFmtId="1" fontId="23" fillId="0" borderId="15" xfId="0" applyNumberFormat="1" applyFont="1" applyBorder="1" applyAlignment="1">
      <alignment horizontal="center" vertical="top" wrapText="1"/>
    </xf>
    <xf numFmtId="1" fontId="32" fillId="0" borderId="15" xfId="0" applyNumberFormat="1" applyFont="1" applyBorder="1" applyAlignment="1">
      <alignment horizontal="center" vertical="top"/>
    </xf>
    <xf numFmtId="1" fontId="23" fillId="0" borderId="15" xfId="0" applyNumberFormat="1" applyFont="1" applyFill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/>
    </xf>
    <xf numFmtId="1" fontId="32" fillId="24" borderId="17" xfId="0" applyNumberFormat="1" applyFont="1" applyFill="1" applyBorder="1" applyAlignment="1">
      <alignment horizontal="center" vertical="top"/>
    </xf>
    <xf numFmtId="1" fontId="32" fillId="24" borderId="15" xfId="0" applyNumberFormat="1" applyFont="1" applyFill="1" applyBorder="1" applyAlignment="1">
      <alignment horizontal="center" vertical="top"/>
    </xf>
    <xf numFmtId="1" fontId="40" fillId="24" borderId="15" xfId="0" applyNumberFormat="1" applyFont="1" applyFill="1" applyBorder="1" applyAlignment="1">
      <alignment horizontal="center" vertical="top"/>
    </xf>
    <xf numFmtId="0" fontId="32" fillId="24" borderId="16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2" fillId="0" borderId="15" xfId="0" applyFont="1" applyFill="1" applyBorder="1" applyAlignment="1">
      <alignment horizontal="center" vertical="top"/>
    </xf>
    <xf numFmtId="0" fontId="23" fillId="0" borderId="15" xfId="0" applyFont="1" applyFill="1" applyBorder="1" applyAlignment="1">
      <alignment horizontal="center" vertical="top"/>
    </xf>
    <xf numFmtId="1" fontId="23" fillId="0" borderId="15" xfId="0" applyNumberFormat="1" applyFont="1" applyFill="1" applyBorder="1" applyAlignment="1">
      <alignment horizontal="center" vertical="top"/>
    </xf>
    <xf numFmtId="0" fontId="23" fillId="0" borderId="17" xfId="0" applyFont="1" applyBorder="1" applyAlignment="1">
      <alignment horizontal="center" vertical="top"/>
    </xf>
    <xf numFmtId="0" fontId="23" fillId="0" borderId="15" xfId="0" applyFont="1" applyBorder="1" applyAlignment="1">
      <alignment vertical="top"/>
    </xf>
    <xf numFmtId="0" fontId="41" fillId="0" borderId="15" xfId="0" applyFont="1" applyBorder="1" applyAlignment="1">
      <alignment vertical="top"/>
    </xf>
    <xf numFmtId="0" fontId="23" fillId="0" borderId="16" xfId="0" applyFont="1" applyFill="1" applyBorder="1" applyAlignment="1">
      <alignment horizontal="center" vertical="top"/>
    </xf>
    <xf numFmtId="0" fontId="23" fillId="0" borderId="17" xfId="0" applyFont="1" applyFill="1" applyBorder="1" applyAlignment="1">
      <alignment horizontal="center" vertical="top"/>
    </xf>
    <xf numFmtId="0" fontId="23" fillId="0" borderId="14" xfId="0" applyFont="1" applyFill="1" applyBorder="1" applyAlignment="1">
      <alignment horizontal="center" vertical="top"/>
    </xf>
    <xf numFmtId="0" fontId="22" fillId="0" borderId="14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3" fillId="0" borderId="0" xfId="0" applyFont="1" applyBorder="1" applyAlignment="1">
      <alignment/>
    </xf>
    <xf numFmtId="0" fontId="23" fillId="0" borderId="17" xfId="0" applyFont="1" applyBorder="1" applyAlignment="1">
      <alignment vertical="top"/>
    </xf>
    <xf numFmtId="0" fontId="23" fillId="0" borderId="17" xfId="0" applyFont="1" applyFill="1" applyBorder="1" applyAlignment="1">
      <alignment vertical="top"/>
    </xf>
    <xf numFmtId="0" fontId="23" fillId="0" borderId="15" xfId="0" applyFont="1" applyFill="1" applyBorder="1" applyAlignment="1">
      <alignment vertical="top"/>
    </xf>
    <xf numFmtId="0" fontId="41" fillId="0" borderId="15" xfId="0" applyFont="1" applyFill="1" applyBorder="1" applyAlignment="1">
      <alignment vertical="top"/>
    </xf>
    <xf numFmtId="0" fontId="42" fillId="0" borderId="0" xfId="0" applyFont="1" applyAlignment="1">
      <alignment/>
    </xf>
    <xf numFmtId="0" fontId="41" fillId="0" borderId="15" xfId="0" applyFont="1" applyFill="1" applyBorder="1" applyAlignment="1">
      <alignment horizontal="center" vertical="top"/>
    </xf>
    <xf numFmtId="0" fontId="22" fillId="7" borderId="15" xfId="0" applyFont="1" applyFill="1" applyBorder="1" applyAlignment="1">
      <alignment vertical="top"/>
    </xf>
    <xf numFmtId="0" fontId="22" fillId="7" borderId="14" xfId="0" applyFont="1" applyFill="1" applyBorder="1" applyAlignment="1">
      <alignment horizontal="center" vertical="top"/>
    </xf>
    <xf numFmtId="0" fontId="22" fillId="7" borderId="0" xfId="0" applyFont="1" applyFill="1" applyBorder="1" applyAlignment="1">
      <alignment horizontal="center" vertical="top"/>
    </xf>
    <xf numFmtId="1" fontId="39" fillId="7" borderId="0" xfId="0" applyNumberFormat="1" applyFont="1" applyFill="1" applyBorder="1" applyAlignment="1">
      <alignment horizontal="center" vertical="top" wrapText="1"/>
    </xf>
    <xf numFmtId="0" fontId="23" fillId="7" borderId="0" xfId="0" applyFont="1" applyFill="1" applyBorder="1" applyAlignment="1">
      <alignment horizontal="center"/>
    </xf>
    <xf numFmtId="2" fontId="23" fillId="7" borderId="0" xfId="0" applyNumberFormat="1" applyFont="1" applyFill="1" applyBorder="1" applyAlignment="1">
      <alignment horizontal="center" vertical="center"/>
    </xf>
    <xf numFmtId="0" fontId="23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Alignment="1">
      <alignment/>
    </xf>
    <xf numFmtId="1" fontId="32" fillId="7" borderId="15" xfId="0" applyNumberFormat="1" applyFont="1" applyFill="1" applyBorder="1" applyAlignment="1">
      <alignment horizontal="center" vertical="top"/>
    </xf>
    <xf numFmtId="0" fontId="22" fillId="0" borderId="15" xfId="0" applyFont="1" applyFill="1" applyBorder="1" applyAlignment="1">
      <alignment horizontal="center" vertical="top"/>
    </xf>
    <xf numFmtId="1" fontId="22" fillId="0" borderId="15" xfId="0" applyNumberFormat="1" applyFont="1" applyFill="1" applyBorder="1" applyAlignment="1">
      <alignment horizontal="center" vertical="top"/>
    </xf>
    <xf numFmtId="0" fontId="22" fillId="0" borderId="17" xfId="0" applyFont="1" applyBorder="1" applyAlignment="1">
      <alignment vertical="top"/>
    </xf>
    <xf numFmtId="0" fontId="22" fillId="0" borderId="15" xfId="0" applyFont="1" applyBorder="1" applyAlignment="1">
      <alignment vertical="top"/>
    </xf>
    <xf numFmtId="0" fontId="22" fillId="0" borderId="16" xfId="0" applyFont="1" applyFill="1" applyBorder="1" applyAlignment="1">
      <alignment horizontal="center" vertical="top"/>
    </xf>
    <xf numFmtId="0" fontId="22" fillId="0" borderId="17" xfId="0" applyFont="1" applyFill="1" applyBorder="1" applyAlignment="1">
      <alignment horizontal="center" vertical="top"/>
    </xf>
    <xf numFmtId="0" fontId="23" fillId="0" borderId="18" xfId="0" applyFont="1" applyBorder="1" applyAlignment="1">
      <alignment vertical="top"/>
    </xf>
    <xf numFmtId="0" fontId="23" fillId="0" borderId="0" xfId="0" applyFont="1" applyFill="1" applyBorder="1" applyAlignment="1">
      <alignment horizontal="center" vertical="top"/>
    </xf>
    <xf numFmtId="1" fontId="43" fillId="0" borderId="0" xfId="0" applyNumberFormat="1" applyFont="1" applyFill="1" applyBorder="1" applyAlignment="1">
      <alignment horizontal="center" vertical="top" wrapText="1"/>
    </xf>
    <xf numFmtId="0" fontId="22" fillId="0" borderId="19" xfId="0" applyFont="1" applyFill="1" applyBorder="1" applyAlignment="1">
      <alignment horizontal="center" vertical="top"/>
    </xf>
    <xf numFmtId="0" fontId="22" fillId="0" borderId="20" xfId="0" applyFont="1" applyFill="1" applyBorder="1" applyAlignment="1">
      <alignment horizontal="center" vertical="top"/>
    </xf>
    <xf numFmtId="0" fontId="22" fillId="0" borderId="21" xfId="0" applyFont="1" applyFill="1" applyBorder="1" applyAlignment="1">
      <alignment horizontal="center" vertical="top"/>
    </xf>
    <xf numFmtId="0" fontId="22" fillId="0" borderId="22" xfId="0" applyFont="1" applyFill="1" applyBorder="1" applyAlignment="1">
      <alignment horizontal="center" vertical="top"/>
    </xf>
    <xf numFmtId="0" fontId="22" fillId="0" borderId="23" xfId="0" applyFont="1" applyFill="1" applyBorder="1" applyAlignment="1">
      <alignment horizontal="center" vertical="top"/>
    </xf>
    <xf numFmtId="0" fontId="38" fillId="24" borderId="24" xfId="0" applyFont="1" applyFill="1" applyBorder="1" applyAlignment="1">
      <alignment horizontal="left" vertical="top" wrapText="1"/>
    </xf>
    <xf numFmtId="0" fontId="22" fillId="0" borderId="24" xfId="0" applyFont="1" applyBorder="1" applyAlignment="1">
      <alignment horizontal="center" vertical="top"/>
    </xf>
    <xf numFmtId="1" fontId="22" fillId="24" borderId="25" xfId="0" applyNumberFormat="1" applyFont="1" applyFill="1" applyBorder="1" applyAlignment="1">
      <alignment horizontal="right" vertical="top"/>
    </xf>
    <xf numFmtId="1" fontId="22" fillId="24" borderId="26" xfId="0" applyNumberFormat="1" applyFont="1" applyFill="1" applyBorder="1" applyAlignment="1">
      <alignment horizontal="right" vertical="top"/>
    </xf>
    <xf numFmtId="0" fontId="33" fillId="24" borderId="26" xfId="0" applyFont="1" applyFill="1" applyBorder="1" applyAlignment="1">
      <alignment horizontal="center" vertical="top"/>
    </xf>
    <xf numFmtId="0" fontId="22" fillId="24" borderId="26" xfId="0" applyFont="1" applyFill="1" applyBorder="1" applyAlignment="1">
      <alignment horizontal="center" vertical="top"/>
    </xf>
    <xf numFmtId="0" fontId="22" fillId="24" borderId="27" xfId="0" applyFont="1" applyFill="1" applyBorder="1" applyAlignment="1">
      <alignment horizontal="center" vertical="top"/>
    </xf>
    <xf numFmtId="0" fontId="22" fillId="24" borderId="28" xfId="0" applyFont="1" applyFill="1" applyBorder="1" applyAlignment="1">
      <alignment horizontal="center" vertical="top"/>
    </xf>
    <xf numFmtId="0" fontId="22" fillId="24" borderId="14" xfId="0" applyFont="1" applyFill="1" applyBorder="1" applyAlignment="1">
      <alignment horizontal="center" vertical="top"/>
    </xf>
    <xf numFmtId="0" fontId="22" fillId="24" borderId="0" xfId="0" applyFont="1" applyFill="1" applyBorder="1" applyAlignment="1">
      <alignment horizontal="center" vertical="top"/>
    </xf>
    <xf numFmtId="1" fontId="23" fillId="0" borderId="0" xfId="0" applyNumberFormat="1" applyFont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top" wrapText="1"/>
    </xf>
    <xf numFmtId="0" fontId="22" fillId="0" borderId="29" xfId="0" applyFont="1" applyBorder="1" applyAlignment="1">
      <alignment horizontal="center" vertical="top"/>
    </xf>
    <xf numFmtId="0" fontId="22" fillId="0" borderId="18" xfId="0" applyFont="1" applyBorder="1" applyAlignment="1">
      <alignment horizontal="right" vertical="top"/>
    </xf>
    <xf numFmtId="0" fontId="22" fillId="0" borderId="15" xfId="0" applyFont="1" applyBorder="1" applyAlignment="1">
      <alignment horizontal="right" vertical="top"/>
    </xf>
    <xf numFmtId="0" fontId="33" fillId="24" borderId="19" xfId="0" applyFont="1" applyFill="1" applyBorder="1" applyAlignment="1">
      <alignment horizontal="center" vertical="top"/>
    </xf>
    <xf numFmtId="0" fontId="23" fillId="0" borderId="21" xfId="0" applyFont="1" applyFill="1" applyBorder="1" applyAlignment="1">
      <alignment horizontal="left" vertical="top" wrapText="1"/>
    </xf>
    <xf numFmtId="0" fontId="22" fillId="0" borderId="30" xfId="0" applyFont="1" applyBorder="1" applyAlignment="1">
      <alignment horizontal="center" vertical="top"/>
    </xf>
    <xf numFmtId="0" fontId="22" fillId="0" borderId="31" xfId="0" applyFont="1" applyBorder="1" applyAlignment="1">
      <alignment horizontal="right" vertical="top"/>
    </xf>
    <xf numFmtId="0" fontId="22" fillId="0" borderId="21" xfId="0" applyFont="1" applyBorder="1" applyAlignment="1">
      <alignment horizontal="right" vertical="top"/>
    </xf>
    <xf numFmtId="0" fontId="22" fillId="0" borderId="32" xfId="0" applyFont="1" applyFill="1" applyBorder="1" applyAlignment="1">
      <alignment horizontal="center" vertical="top"/>
    </xf>
    <xf numFmtId="0" fontId="26" fillId="0" borderId="0" xfId="0" applyFont="1" applyAlignment="1">
      <alignment horizontal="center"/>
    </xf>
    <xf numFmtId="0" fontId="46" fillId="0" borderId="0" xfId="0" applyFont="1" applyAlignment="1">
      <alignment/>
    </xf>
    <xf numFmtId="1" fontId="26" fillId="0" borderId="0" xfId="0" applyNumberFormat="1" applyFont="1" applyAlignment="1">
      <alignment/>
    </xf>
    <xf numFmtId="0" fontId="32" fillId="24" borderId="0" xfId="0" applyFont="1" applyFill="1" applyBorder="1" applyAlignment="1">
      <alignment horizontal="center" vertical="top" wrapText="1"/>
    </xf>
    <xf numFmtId="1" fontId="0" fillId="0" borderId="0" xfId="0" applyNumberFormat="1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48" fillId="24" borderId="0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/>
    </xf>
    <xf numFmtId="0" fontId="32" fillId="24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" fontId="42" fillId="0" borderId="0" xfId="0" applyNumberFormat="1" applyFont="1" applyBorder="1" applyAlignment="1">
      <alignment horizontal="center" vertical="center"/>
    </xf>
    <xf numFmtId="1" fontId="33" fillId="24" borderId="0" xfId="0" applyNumberFormat="1" applyFont="1" applyFill="1" applyBorder="1" applyAlignment="1">
      <alignment horizontal="center" vertical="top" wrapText="1"/>
    </xf>
    <xf numFmtId="0" fontId="32" fillId="24" borderId="0" xfId="0" applyFont="1" applyFill="1" applyBorder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2" fillId="0" borderId="33" xfId="0" applyFont="1" applyFill="1" applyBorder="1" applyAlignment="1">
      <alignment horizontal="center" vertical="top"/>
    </xf>
    <xf numFmtId="0" fontId="22" fillId="24" borderId="34" xfId="0" applyFont="1" applyFill="1" applyBorder="1" applyAlignment="1">
      <alignment horizontal="center" vertical="top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" fontId="33" fillId="24" borderId="37" xfId="0" applyNumberFormat="1" applyFont="1" applyFill="1" applyBorder="1" applyAlignment="1">
      <alignment horizontal="center" vertical="top"/>
    </xf>
    <xf numFmtId="1" fontId="33" fillId="24" borderId="38" xfId="0" applyNumberFormat="1" applyFont="1" applyFill="1" applyBorder="1" applyAlignment="1">
      <alignment horizontal="center" vertical="top"/>
    </xf>
    <xf numFmtId="1" fontId="32" fillId="24" borderId="38" xfId="0" applyNumberFormat="1" applyFont="1" applyFill="1" applyBorder="1" applyAlignment="1">
      <alignment horizontal="center" vertical="top"/>
    </xf>
    <xf numFmtId="1" fontId="32" fillId="24" borderId="37" xfId="0" applyNumberFormat="1" applyFont="1" applyFill="1" applyBorder="1" applyAlignment="1">
      <alignment horizontal="center" vertical="top"/>
    </xf>
    <xf numFmtId="0" fontId="33" fillId="24" borderId="37" xfId="0" applyFont="1" applyFill="1" applyBorder="1" applyAlignment="1">
      <alignment horizontal="center" vertical="top"/>
    </xf>
    <xf numFmtId="0" fontId="33" fillId="24" borderId="38" xfId="0" applyFont="1" applyFill="1" applyBorder="1" applyAlignment="1">
      <alignment horizontal="center" vertical="top"/>
    </xf>
    <xf numFmtId="0" fontId="33" fillId="24" borderId="39" xfId="0" applyFont="1" applyFill="1" applyBorder="1" applyAlignment="1">
      <alignment horizontal="center" vertical="top"/>
    </xf>
    <xf numFmtId="0" fontId="33" fillId="24" borderId="40" xfId="0" applyFont="1" applyFill="1" applyBorder="1" applyAlignment="1">
      <alignment horizontal="center" vertical="top"/>
    </xf>
    <xf numFmtId="0" fontId="33" fillId="24" borderId="41" xfId="0" applyFont="1" applyFill="1" applyBorder="1" applyAlignment="1">
      <alignment horizontal="center" vertical="top"/>
    </xf>
    <xf numFmtId="0" fontId="33" fillId="24" borderId="42" xfId="0" applyFont="1" applyFill="1" applyBorder="1" applyAlignment="1">
      <alignment horizontal="center" vertical="top"/>
    </xf>
    <xf numFmtId="0" fontId="33" fillId="24" borderId="43" xfId="0" applyFont="1" applyFill="1" applyBorder="1" applyAlignment="1">
      <alignment horizontal="center" vertical="top"/>
    </xf>
    <xf numFmtId="0" fontId="33" fillId="24" borderId="44" xfId="0" applyFont="1" applyFill="1" applyBorder="1" applyAlignment="1">
      <alignment horizontal="center" vertical="top"/>
    </xf>
    <xf numFmtId="0" fontId="33" fillId="24" borderId="45" xfId="0" applyFont="1" applyFill="1" applyBorder="1" applyAlignment="1">
      <alignment horizontal="center" vertical="top"/>
    </xf>
    <xf numFmtId="0" fontId="22" fillId="0" borderId="46" xfId="0" applyFont="1" applyBorder="1" applyAlignment="1">
      <alignment vertical="top"/>
    </xf>
    <xf numFmtId="0" fontId="22" fillId="0" borderId="19" xfId="0" applyFont="1" applyBorder="1" applyAlignment="1">
      <alignment vertical="top"/>
    </xf>
    <xf numFmtId="0" fontId="22" fillId="0" borderId="47" xfId="0" applyFont="1" applyBorder="1" applyAlignment="1">
      <alignment horizontal="center" vertical="top"/>
    </xf>
    <xf numFmtId="0" fontId="22" fillId="0" borderId="48" xfId="0" applyFont="1" applyBorder="1" applyAlignment="1">
      <alignment horizontal="center" vertical="top"/>
    </xf>
    <xf numFmtId="0" fontId="22" fillId="0" borderId="37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43" xfId="0" applyFont="1" applyBorder="1" applyAlignment="1">
      <alignment horizontal="center" vertical="top"/>
    </xf>
    <xf numFmtId="0" fontId="22" fillId="0" borderId="44" xfId="0" applyFont="1" applyBorder="1" applyAlignment="1">
      <alignment horizontal="center" vertical="top"/>
    </xf>
    <xf numFmtId="1" fontId="22" fillId="25" borderId="49" xfId="0" applyNumberFormat="1" applyFont="1" applyFill="1" applyBorder="1" applyAlignment="1">
      <alignment horizontal="center" vertical="top" wrapText="1"/>
    </xf>
    <xf numFmtId="1" fontId="22" fillId="25" borderId="50" xfId="0" applyNumberFormat="1" applyFont="1" applyFill="1" applyBorder="1" applyAlignment="1">
      <alignment horizontal="center" vertical="top" wrapText="1"/>
    </xf>
    <xf numFmtId="1" fontId="22" fillId="25" borderId="51" xfId="0" applyNumberFormat="1" applyFont="1" applyFill="1" applyBorder="1" applyAlignment="1">
      <alignment horizontal="center" vertical="top" wrapText="1"/>
    </xf>
    <xf numFmtId="1" fontId="22" fillId="25" borderId="52" xfId="0" applyNumberFormat="1" applyFont="1" applyFill="1" applyBorder="1" applyAlignment="1">
      <alignment horizontal="center" vertical="top" wrapText="1"/>
    </xf>
    <xf numFmtId="1" fontId="22" fillId="25" borderId="53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35" fillId="0" borderId="0" xfId="0" applyNumberFormat="1" applyFont="1" applyFill="1" applyBorder="1" applyAlignment="1">
      <alignment horizontal="center" vertical="top" wrapText="1"/>
    </xf>
    <xf numFmtId="2" fontId="36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" fontId="51" fillId="0" borderId="0" xfId="0" applyNumberFormat="1" applyFont="1" applyFill="1" applyBorder="1" applyAlignment="1">
      <alignment horizontal="center" vertical="top" wrapText="1"/>
    </xf>
    <xf numFmtId="1" fontId="25" fillId="25" borderId="49" xfId="0" applyNumberFormat="1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1" fontId="50" fillId="22" borderId="15" xfId="0" applyNumberFormat="1" applyFont="1" applyFill="1" applyBorder="1" applyAlignment="1">
      <alignment horizontal="center" vertical="top"/>
    </xf>
    <xf numFmtId="1" fontId="50" fillId="22" borderId="16" xfId="0" applyNumberFormat="1" applyFont="1" applyFill="1" applyBorder="1" applyAlignment="1">
      <alignment horizontal="center" vertical="top"/>
    </xf>
    <xf numFmtId="1" fontId="50" fillId="0" borderId="14" xfId="0" applyNumberFormat="1" applyFont="1" applyFill="1" applyBorder="1" applyAlignment="1">
      <alignment horizontal="center" vertical="top"/>
    </xf>
    <xf numFmtId="1" fontId="50" fillId="0" borderId="0" xfId="0" applyNumberFormat="1" applyFont="1" applyFill="1" applyBorder="1" applyAlignment="1">
      <alignment horizontal="center" vertical="top"/>
    </xf>
    <xf numFmtId="2" fontId="52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5" fontId="19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50" fillId="26" borderId="15" xfId="0" applyNumberFormat="1" applyFont="1" applyFill="1" applyBorder="1" applyAlignment="1">
      <alignment horizontal="center" vertical="top"/>
    </xf>
    <xf numFmtId="1" fontId="50" fillId="26" borderId="17" xfId="0" applyNumberFormat="1" applyFont="1" applyFill="1" applyBorder="1" applyAlignment="1">
      <alignment horizontal="center" vertical="top"/>
    </xf>
    <xf numFmtId="1" fontId="50" fillId="26" borderId="37" xfId="0" applyNumberFormat="1" applyFont="1" applyFill="1" applyBorder="1" applyAlignment="1">
      <alignment horizontal="center" vertical="top"/>
    </xf>
    <xf numFmtId="1" fontId="50" fillId="26" borderId="38" xfId="0" applyNumberFormat="1" applyFont="1" applyFill="1" applyBorder="1" applyAlignment="1">
      <alignment horizontal="center" vertical="top"/>
    </xf>
    <xf numFmtId="1" fontId="50" fillId="25" borderId="17" xfId="0" applyNumberFormat="1" applyFont="1" applyFill="1" applyBorder="1" applyAlignment="1">
      <alignment horizontal="center" vertical="top"/>
    </xf>
    <xf numFmtId="1" fontId="50" fillId="25" borderId="38" xfId="0" applyNumberFormat="1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center" vertical="top"/>
    </xf>
    <xf numFmtId="1" fontId="53" fillId="0" borderId="0" xfId="0" applyNumberFormat="1" applyFont="1" applyFill="1" applyBorder="1" applyAlignment="1">
      <alignment horizontal="center" vertical="top" wrapText="1"/>
    </xf>
    <xf numFmtId="174" fontId="19" fillId="0" borderId="0" xfId="0" applyNumberFormat="1" applyFont="1" applyFill="1" applyBorder="1" applyAlignment="1">
      <alignment horizontal="center" vertical="center"/>
    </xf>
    <xf numFmtId="1" fontId="22" fillId="0" borderId="16" xfId="0" applyNumberFormat="1" applyFont="1" applyFill="1" applyBorder="1" applyAlignment="1">
      <alignment horizontal="center" vertical="top" wrapText="1"/>
    </xf>
    <xf numFmtId="0" fontId="50" fillId="25" borderId="16" xfId="0" applyFont="1" applyFill="1" applyBorder="1" applyAlignment="1">
      <alignment horizontal="center" vertical="top"/>
    </xf>
    <xf numFmtId="0" fontId="38" fillId="24" borderId="24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7" fillId="0" borderId="0" xfId="0" applyFont="1" applyFill="1" applyBorder="1" applyAlignment="1">
      <alignment horizontal="center"/>
    </xf>
    <xf numFmtId="1" fontId="25" fillId="26" borderId="16" xfId="0" applyNumberFormat="1" applyFont="1" applyFill="1" applyBorder="1" applyAlignment="1">
      <alignment horizontal="center" vertical="top" wrapText="1"/>
    </xf>
    <xf numFmtId="0" fontId="25" fillId="25" borderId="53" xfId="0" applyFont="1" applyFill="1" applyBorder="1" applyAlignment="1">
      <alignment horizontal="center" vertical="top"/>
    </xf>
    <xf numFmtId="0" fontId="23" fillId="0" borderId="38" xfId="0" applyFont="1" applyFill="1" applyBorder="1" applyAlignment="1">
      <alignment horizontal="center" vertical="top"/>
    </xf>
    <xf numFmtId="0" fontId="23" fillId="0" borderId="49" xfId="0" applyFont="1" applyFill="1" applyBorder="1" applyAlignment="1">
      <alignment horizontal="center" vertical="top"/>
    </xf>
    <xf numFmtId="0" fontId="23" fillId="0" borderId="52" xfId="0" applyFont="1" applyFill="1" applyBorder="1" applyAlignment="1">
      <alignment horizontal="center" vertical="top"/>
    </xf>
    <xf numFmtId="0" fontId="41" fillId="0" borderId="49" xfId="0" applyFont="1" applyFill="1" applyBorder="1" applyAlignment="1">
      <alignment horizontal="center" vertical="top"/>
    </xf>
    <xf numFmtId="0" fontId="23" fillId="0" borderId="47" xfId="0" applyFont="1" applyFill="1" applyBorder="1" applyAlignment="1">
      <alignment horizontal="center" vertical="top"/>
    </xf>
    <xf numFmtId="0" fontId="23" fillId="0" borderId="48" xfId="0" applyFont="1" applyFill="1" applyBorder="1" applyAlignment="1">
      <alignment horizontal="center" vertical="top"/>
    </xf>
    <xf numFmtId="0" fontId="23" fillId="0" borderId="54" xfId="0" applyFont="1" applyFill="1" applyBorder="1" applyAlignment="1">
      <alignment horizontal="center" vertical="top"/>
    </xf>
    <xf numFmtId="0" fontId="23" fillId="0" borderId="55" xfId="0" applyFont="1" applyFill="1" applyBorder="1" applyAlignment="1">
      <alignment horizontal="center" vertical="top"/>
    </xf>
    <xf numFmtId="0" fontId="41" fillId="0" borderId="48" xfId="0" applyFont="1" applyFill="1" applyBorder="1" applyAlignment="1">
      <alignment horizontal="center" vertical="top"/>
    </xf>
    <xf numFmtId="0" fontId="23" fillId="0" borderId="56" xfId="0" applyFont="1" applyFill="1" applyBorder="1" applyAlignment="1">
      <alignment horizontal="center" vertical="top"/>
    </xf>
    <xf numFmtId="0" fontId="23" fillId="0" borderId="19" xfId="0" applyFont="1" applyFill="1" applyBorder="1" applyAlignment="1">
      <alignment horizontal="center" vertical="top"/>
    </xf>
    <xf numFmtId="0" fontId="23" fillId="0" borderId="20" xfId="0" applyFont="1" applyFill="1" applyBorder="1" applyAlignment="1">
      <alignment horizontal="center" vertical="top"/>
    </xf>
    <xf numFmtId="0" fontId="23" fillId="0" borderId="23" xfId="0" applyFont="1" applyFill="1" applyBorder="1" applyAlignment="1">
      <alignment horizontal="center" vertical="top"/>
    </xf>
    <xf numFmtId="1" fontId="32" fillId="24" borderId="49" xfId="0" applyNumberFormat="1" applyFont="1" applyFill="1" applyBorder="1" applyAlignment="1">
      <alignment horizontal="center" vertical="top"/>
    </xf>
    <xf numFmtId="1" fontId="40" fillId="24" borderId="49" xfId="0" applyNumberFormat="1" applyFont="1" applyFill="1" applyBorder="1" applyAlignment="1">
      <alignment horizontal="center" vertical="top"/>
    </xf>
    <xf numFmtId="1" fontId="50" fillId="25" borderId="57" xfId="0" applyNumberFormat="1" applyFont="1" applyFill="1" applyBorder="1" applyAlignment="1">
      <alignment horizontal="center" vertical="top"/>
    </xf>
    <xf numFmtId="1" fontId="32" fillId="24" borderId="58" xfId="0" applyNumberFormat="1" applyFont="1" applyFill="1" applyBorder="1" applyAlignment="1">
      <alignment horizontal="center" vertical="top"/>
    </xf>
    <xf numFmtId="1" fontId="40" fillId="24" borderId="58" xfId="0" applyNumberFormat="1" applyFont="1" applyFill="1" applyBorder="1" applyAlignment="1">
      <alignment horizontal="center" vertical="top"/>
    </xf>
    <xf numFmtId="0" fontId="23" fillId="0" borderId="59" xfId="0" applyFont="1" applyBorder="1" applyAlignment="1">
      <alignment vertical="top"/>
    </xf>
    <xf numFmtId="0" fontId="23" fillId="0" borderId="49" xfId="0" applyFont="1" applyBorder="1" applyAlignment="1">
      <alignment vertical="top"/>
    </xf>
    <xf numFmtId="1" fontId="32" fillId="24" borderId="60" xfId="0" applyNumberFormat="1" applyFont="1" applyFill="1" applyBorder="1" applyAlignment="1">
      <alignment horizontal="center" vertical="top"/>
    </xf>
    <xf numFmtId="1" fontId="32" fillId="24" borderId="51" xfId="0" applyNumberFormat="1" applyFont="1" applyFill="1" applyBorder="1" applyAlignment="1">
      <alignment horizontal="center" vertical="top"/>
    </xf>
    <xf numFmtId="1" fontId="40" fillId="24" borderId="37" xfId="0" applyNumberFormat="1" applyFont="1" applyFill="1" applyBorder="1" applyAlignment="1">
      <alignment horizontal="center" vertical="top"/>
    </xf>
    <xf numFmtId="0" fontId="41" fillId="0" borderId="37" xfId="0" applyFont="1" applyBorder="1" applyAlignment="1">
      <alignment vertical="top"/>
    </xf>
    <xf numFmtId="0" fontId="41" fillId="0" borderId="37" xfId="0" applyFont="1" applyFill="1" applyBorder="1" applyAlignment="1">
      <alignment horizontal="center" vertical="top"/>
    </xf>
    <xf numFmtId="0" fontId="22" fillId="7" borderId="37" xfId="0" applyFont="1" applyFill="1" applyBorder="1" applyAlignment="1">
      <alignment vertical="top"/>
    </xf>
    <xf numFmtId="1" fontId="32" fillId="7" borderId="37" xfId="0" applyNumberFormat="1" applyFont="1" applyFill="1" applyBorder="1" applyAlignment="1">
      <alignment horizontal="center" vertical="top"/>
    </xf>
    <xf numFmtId="0" fontId="22" fillId="0" borderId="37" xfId="0" applyFont="1" applyBorder="1" applyAlignment="1">
      <alignment vertical="top"/>
    </xf>
    <xf numFmtId="0" fontId="22" fillId="0" borderId="43" xfId="0" applyFont="1" applyBorder="1" applyAlignment="1">
      <alignment vertical="top"/>
    </xf>
    <xf numFmtId="0" fontId="22" fillId="0" borderId="44" xfId="0" applyFont="1" applyBorder="1" applyAlignment="1">
      <alignment vertical="top"/>
    </xf>
    <xf numFmtId="0" fontId="22" fillId="0" borderId="30" xfId="0" applyFont="1" applyFill="1" applyBorder="1" applyAlignment="1">
      <alignment horizontal="center" vertical="top"/>
    </xf>
    <xf numFmtId="0" fontId="22" fillId="0" borderId="61" xfId="0" applyFont="1" applyFill="1" applyBorder="1" applyAlignment="1">
      <alignment horizontal="center" vertical="top"/>
    </xf>
    <xf numFmtId="0" fontId="22" fillId="0" borderId="29" xfId="0" applyFont="1" applyFill="1" applyBorder="1" applyAlignment="1">
      <alignment horizontal="center" vertical="top"/>
    </xf>
    <xf numFmtId="1" fontId="23" fillId="0" borderId="20" xfId="0" applyNumberFormat="1" applyFont="1" applyFill="1" applyBorder="1" applyAlignment="1">
      <alignment horizontal="center" vertical="top" wrapText="1"/>
    </xf>
    <xf numFmtId="1" fontId="23" fillId="0" borderId="20" xfId="0" applyNumberFormat="1" applyFont="1" applyFill="1" applyBorder="1" applyAlignment="1">
      <alignment horizontal="center" vertical="top"/>
    </xf>
    <xf numFmtId="0" fontId="41" fillId="0" borderId="62" xfId="0" applyFont="1" applyFill="1" applyBorder="1" applyAlignment="1">
      <alignment horizontal="center" vertical="top"/>
    </xf>
    <xf numFmtId="0" fontId="41" fillId="0" borderId="20" xfId="0" applyFont="1" applyFill="1" applyBorder="1" applyAlignment="1">
      <alignment horizontal="center" vertical="top"/>
    </xf>
    <xf numFmtId="1" fontId="58" fillId="24" borderId="15" xfId="0" applyNumberFormat="1" applyFont="1" applyFill="1" applyBorder="1" applyAlignment="1">
      <alignment horizontal="center" vertical="top"/>
    </xf>
    <xf numFmtId="0" fontId="58" fillId="24" borderId="37" xfId="0" applyFont="1" applyFill="1" applyBorder="1" applyAlignment="1">
      <alignment horizontal="center" vertical="top"/>
    </xf>
    <xf numFmtId="1" fontId="58" fillId="24" borderId="38" xfId="0" applyNumberFormat="1" applyFont="1" applyFill="1" applyBorder="1" applyAlignment="1">
      <alignment horizontal="center" vertical="top"/>
    </xf>
    <xf numFmtId="0" fontId="58" fillId="0" borderId="37" xfId="0" applyFont="1" applyFill="1" applyBorder="1" applyAlignment="1">
      <alignment horizontal="center" vertical="top"/>
    </xf>
    <xf numFmtId="0" fontId="58" fillId="0" borderId="15" xfId="0" applyFont="1" applyFill="1" applyBorder="1" applyAlignment="1">
      <alignment horizontal="center" vertical="top"/>
    </xf>
    <xf numFmtId="0" fontId="60" fillId="0" borderId="16" xfId="0" applyFont="1" applyFill="1" applyBorder="1" applyAlignment="1">
      <alignment horizontal="center" vertical="top"/>
    </xf>
    <xf numFmtId="0" fontId="60" fillId="0" borderId="15" xfId="0" applyFont="1" applyFill="1" applyBorder="1" applyAlignment="1">
      <alignment horizontal="center" vertical="top"/>
    </xf>
    <xf numFmtId="0" fontId="60" fillId="0" borderId="37" xfId="0" applyFont="1" applyFill="1" applyBorder="1" applyAlignment="1">
      <alignment horizontal="center" vertical="top"/>
    </xf>
    <xf numFmtId="0" fontId="60" fillId="0" borderId="38" xfId="0" applyFont="1" applyFill="1" applyBorder="1" applyAlignment="1">
      <alignment horizontal="center" vertical="top"/>
    </xf>
    <xf numFmtId="1" fontId="58" fillId="24" borderId="37" xfId="0" applyNumberFormat="1" applyFont="1" applyFill="1" applyBorder="1" applyAlignment="1">
      <alignment horizontal="center" vertical="top"/>
    </xf>
    <xf numFmtId="0" fontId="60" fillId="0" borderId="19" xfId="0" applyFont="1" applyFill="1" applyBorder="1" applyAlignment="1">
      <alignment horizontal="center" vertical="top"/>
    </xf>
    <xf numFmtId="0" fontId="60" fillId="0" borderId="42" xfId="0" applyFont="1" applyFill="1" applyBorder="1" applyAlignment="1">
      <alignment horizontal="center" vertical="top"/>
    </xf>
    <xf numFmtId="0" fontId="58" fillId="0" borderId="38" xfId="0" applyFont="1" applyFill="1" applyBorder="1" applyAlignment="1">
      <alignment horizontal="center" vertical="top"/>
    </xf>
    <xf numFmtId="0" fontId="60" fillId="0" borderId="44" xfId="0" applyFont="1" applyFill="1" applyBorder="1" applyAlignment="1">
      <alignment horizontal="center" vertical="top"/>
    </xf>
    <xf numFmtId="0" fontId="60" fillId="0" borderId="43" xfId="0" applyFont="1" applyFill="1" applyBorder="1" applyAlignment="1">
      <alignment horizontal="center" vertical="top"/>
    </xf>
    <xf numFmtId="0" fontId="60" fillId="0" borderId="45" xfId="0" applyFont="1" applyFill="1" applyBorder="1" applyAlignment="1">
      <alignment horizontal="center" vertical="top"/>
    </xf>
    <xf numFmtId="0" fontId="61" fillId="7" borderId="37" xfId="0" applyFont="1" applyFill="1" applyBorder="1" applyAlignment="1">
      <alignment horizontal="center" vertical="top"/>
    </xf>
    <xf numFmtId="0" fontId="61" fillId="7" borderId="15" xfId="0" applyFont="1" applyFill="1" applyBorder="1" applyAlignment="1">
      <alignment horizontal="center" vertical="top"/>
    </xf>
    <xf numFmtId="0" fontId="61" fillId="7" borderId="38" xfId="0" applyFont="1" applyFill="1" applyBorder="1" applyAlignment="1">
      <alignment horizontal="center" vertical="top"/>
    </xf>
    <xf numFmtId="0" fontId="58" fillId="7" borderId="37" xfId="0" applyFont="1" applyFill="1" applyBorder="1" applyAlignment="1">
      <alignment horizontal="center" vertical="top"/>
    </xf>
    <xf numFmtId="0" fontId="58" fillId="7" borderId="15" xfId="0" applyFont="1" applyFill="1" applyBorder="1" applyAlignment="1">
      <alignment horizontal="center" vertical="top"/>
    </xf>
    <xf numFmtId="1" fontId="58" fillId="7" borderId="15" xfId="0" applyNumberFormat="1" applyFont="1" applyFill="1" applyBorder="1" applyAlignment="1">
      <alignment horizontal="center" vertical="top"/>
    </xf>
    <xf numFmtId="1" fontId="58" fillId="7" borderId="38" xfId="0" applyNumberFormat="1" applyFont="1" applyFill="1" applyBorder="1" applyAlignment="1">
      <alignment horizontal="center" vertical="top"/>
    </xf>
    <xf numFmtId="0" fontId="61" fillId="24" borderId="37" xfId="0" applyFont="1" applyFill="1" applyBorder="1" applyAlignment="1">
      <alignment horizontal="center" vertical="top"/>
    </xf>
    <xf numFmtId="0" fontId="61" fillId="24" borderId="15" xfId="0" applyFont="1" applyFill="1" applyBorder="1" applyAlignment="1">
      <alignment horizontal="center" vertical="top"/>
    </xf>
    <xf numFmtId="0" fontId="61" fillId="24" borderId="38" xfId="0" applyFont="1" applyFill="1" applyBorder="1" applyAlignment="1">
      <alignment horizontal="center" vertical="top"/>
    </xf>
    <xf numFmtId="0" fontId="61" fillId="24" borderId="43" xfId="0" applyFont="1" applyFill="1" applyBorder="1" applyAlignment="1">
      <alignment horizontal="center" vertical="top"/>
    </xf>
    <xf numFmtId="0" fontId="61" fillId="24" borderId="44" xfId="0" applyFont="1" applyFill="1" applyBorder="1" applyAlignment="1">
      <alignment horizontal="center" vertical="top"/>
    </xf>
    <xf numFmtId="0" fontId="61" fillId="24" borderId="45" xfId="0" applyFont="1" applyFill="1" applyBorder="1" applyAlignment="1">
      <alignment horizontal="center" vertical="top"/>
    </xf>
    <xf numFmtId="0" fontId="59" fillId="24" borderId="51" xfId="0" applyFont="1" applyFill="1" applyBorder="1" applyAlignment="1">
      <alignment horizontal="center" vertical="top"/>
    </xf>
    <xf numFmtId="0" fontId="59" fillId="24" borderId="49" xfId="0" applyFont="1" applyFill="1" applyBorder="1" applyAlignment="1">
      <alignment horizontal="center" vertical="top"/>
    </xf>
    <xf numFmtId="0" fontId="59" fillId="24" borderId="52" xfId="0" applyFont="1" applyFill="1" applyBorder="1" applyAlignment="1">
      <alignment horizontal="center" vertical="top"/>
    </xf>
    <xf numFmtId="1" fontId="57" fillId="24" borderId="41" xfId="0" applyNumberFormat="1" applyFont="1" applyFill="1" applyBorder="1" applyAlignment="1">
      <alignment horizontal="center" vertical="top"/>
    </xf>
    <xf numFmtId="1" fontId="57" fillId="24" borderId="19" xfId="0" applyNumberFormat="1" applyFont="1" applyFill="1" applyBorder="1" applyAlignment="1">
      <alignment horizontal="center" vertical="top"/>
    </xf>
    <xf numFmtId="1" fontId="57" fillId="24" borderId="42" xfId="0" applyNumberFormat="1" applyFont="1" applyFill="1" applyBorder="1" applyAlignment="1">
      <alignment horizontal="center" vertical="top"/>
    </xf>
    <xf numFmtId="0" fontId="62" fillId="0" borderId="35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36" xfId="0" applyFont="1" applyBorder="1" applyAlignment="1">
      <alignment/>
    </xf>
    <xf numFmtId="0" fontId="32" fillId="0" borderId="20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top"/>
    </xf>
    <xf numFmtId="0" fontId="32" fillId="27" borderId="17" xfId="0" applyFont="1" applyFill="1" applyBorder="1" applyAlignment="1">
      <alignment horizontal="center" vertical="top"/>
    </xf>
    <xf numFmtId="0" fontId="57" fillId="0" borderId="63" xfId="0" applyFont="1" applyFill="1" applyBorder="1" applyAlignment="1">
      <alignment horizontal="center" vertical="center" wrapText="1"/>
    </xf>
    <xf numFmtId="0" fontId="33" fillId="25" borderId="50" xfId="0" applyFont="1" applyFill="1" applyBorder="1" applyAlignment="1">
      <alignment horizontal="center" vertical="top" wrapText="1"/>
    </xf>
    <xf numFmtId="0" fontId="37" fillId="0" borderId="64" xfId="0" applyFont="1" applyFill="1" applyBorder="1" applyAlignment="1">
      <alignment horizontal="center" vertical="top" wrapText="1"/>
    </xf>
    <xf numFmtId="0" fontId="50" fillId="25" borderId="17" xfId="0" applyFont="1" applyFill="1" applyBorder="1" applyAlignment="1">
      <alignment horizontal="center" vertical="top"/>
    </xf>
    <xf numFmtId="0" fontId="32" fillId="0" borderId="17" xfId="0" applyFont="1" applyFill="1" applyBorder="1" applyAlignment="1">
      <alignment horizontal="center"/>
    </xf>
    <xf numFmtId="0" fontId="50" fillId="22" borderId="17" xfId="0" applyFont="1" applyFill="1" applyBorder="1" applyAlignment="1">
      <alignment horizontal="center" vertical="top"/>
    </xf>
    <xf numFmtId="0" fontId="33" fillId="0" borderId="17" xfId="0" applyFont="1" applyFill="1" applyBorder="1" applyAlignment="1">
      <alignment horizontal="center" vertical="top"/>
    </xf>
    <xf numFmtId="0" fontId="62" fillId="0" borderId="36" xfId="0" applyFont="1" applyBorder="1" applyAlignment="1">
      <alignment horizontal="center"/>
    </xf>
    <xf numFmtId="0" fontId="57" fillId="0" borderId="65" xfId="0" applyFont="1" applyFill="1" applyBorder="1" applyAlignment="1">
      <alignment horizontal="center" vertical="center" wrapText="1"/>
    </xf>
    <xf numFmtId="0" fontId="0" fillId="0" borderId="66" xfId="0" applyBorder="1" applyAlignment="1">
      <alignment/>
    </xf>
    <xf numFmtId="0" fontId="34" fillId="25" borderId="67" xfId="0" applyFont="1" applyFill="1" applyBorder="1" applyAlignment="1">
      <alignment horizontal="left" vertical="top" wrapText="1"/>
    </xf>
    <xf numFmtId="0" fontId="32" fillId="0" borderId="68" xfId="0" applyFont="1" applyFill="1" applyBorder="1" applyAlignment="1">
      <alignment horizontal="left" vertical="top" wrapText="1"/>
    </xf>
    <xf numFmtId="0" fontId="50" fillId="25" borderId="68" xfId="0" applyFont="1" applyFill="1" applyBorder="1" applyAlignment="1">
      <alignment horizontal="left" vertical="top" wrapText="1"/>
    </xf>
    <xf numFmtId="0" fontId="32" fillId="0" borderId="68" xfId="0" applyFont="1" applyFill="1" applyBorder="1" applyAlignment="1">
      <alignment horizontal="left" vertical="center" wrapText="1"/>
    </xf>
    <xf numFmtId="0" fontId="37" fillId="0" borderId="68" xfId="0" applyFont="1" applyFill="1" applyBorder="1" applyAlignment="1">
      <alignment horizontal="left" wrapText="1"/>
    </xf>
    <xf numFmtId="0" fontId="33" fillId="0" borderId="68" xfId="0" applyFont="1" applyFill="1" applyBorder="1" applyAlignment="1">
      <alignment horizontal="left" vertical="center" wrapText="1"/>
    </xf>
    <xf numFmtId="0" fontId="50" fillId="25" borderId="67" xfId="0" applyFont="1" applyFill="1" applyBorder="1" applyAlignment="1">
      <alignment horizontal="right" vertical="center" wrapText="1"/>
    </xf>
    <xf numFmtId="0" fontId="33" fillId="0" borderId="69" xfId="0" applyFont="1" applyFill="1" applyBorder="1" applyAlignment="1">
      <alignment horizontal="left" vertical="center" wrapText="1"/>
    </xf>
    <xf numFmtId="0" fontId="28" fillId="0" borderId="0" xfId="0" applyFont="1" applyAlignment="1">
      <alignment/>
    </xf>
    <xf numFmtId="0" fontId="65" fillId="0" borderId="0" xfId="0" applyFont="1" applyAlignment="1">
      <alignment/>
    </xf>
    <xf numFmtId="0" fontId="67" fillId="0" borderId="25" xfId="0" applyFont="1" applyBorder="1" applyAlignment="1">
      <alignment/>
    </xf>
    <xf numFmtId="0" fontId="67" fillId="0" borderId="18" xfId="0" applyFont="1" applyBorder="1" applyAlignment="1">
      <alignment/>
    </xf>
    <xf numFmtId="0" fontId="67" fillId="0" borderId="15" xfId="0" applyFont="1" applyBorder="1" applyAlignment="1">
      <alignment horizontal="center" wrapText="1"/>
    </xf>
    <xf numFmtId="0" fontId="67" fillId="0" borderId="15" xfId="0" applyFont="1" applyBorder="1" applyAlignment="1">
      <alignment horizontal="center"/>
    </xf>
    <xf numFmtId="0" fontId="67" fillId="0" borderId="18" xfId="0" applyFont="1" applyBorder="1" applyAlignment="1">
      <alignment horizontal="center"/>
    </xf>
    <xf numFmtId="0" fontId="67" fillId="0" borderId="70" xfId="0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0" fontId="68" fillId="0" borderId="0" xfId="0" applyFont="1" applyAlignment="1">
      <alignment/>
    </xf>
    <xf numFmtId="0" fontId="65" fillId="0" borderId="0" xfId="0" applyFont="1" applyAlignment="1">
      <alignment horizontal="left"/>
    </xf>
    <xf numFmtId="0" fontId="67" fillId="0" borderId="0" xfId="0" applyFont="1" applyAlignment="1">
      <alignment/>
    </xf>
    <xf numFmtId="0" fontId="68" fillId="0" borderId="0" xfId="0" applyFont="1" applyAlignment="1">
      <alignment horizontal="left"/>
    </xf>
    <xf numFmtId="0" fontId="65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7" fillId="0" borderId="0" xfId="0" applyFont="1" applyBorder="1" applyAlignment="1">
      <alignment horizontal="center"/>
    </xf>
    <xf numFmtId="0" fontId="65" fillId="0" borderId="0" xfId="0" applyFont="1" applyAlignment="1">
      <alignment horizontal="right"/>
    </xf>
    <xf numFmtId="0" fontId="67" fillId="0" borderId="46" xfId="0" applyFont="1" applyBorder="1" applyAlignment="1">
      <alignment/>
    </xf>
    <xf numFmtId="0" fontId="67" fillId="0" borderId="71" xfId="0" applyFont="1" applyBorder="1" applyAlignment="1">
      <alignment horizontal="center"/>
    </xf>
    <xf numFmtId="0" fontId="67" fillId="0" borderId="72" xfId="0" applyFont="1" applyBorder="1" applyAlignment="1">
      <alignment/>
    </xf>
    <xf numFmtId="0" fontId="67" fillId="0" borderId="73" xfId="0" applyFont="1" applyBorder="1" applyAlignment="1">
      <alignment horizontal="center"/>
    </xf>
    <xf numFmtId="0" fontId="67" fillId="0" borderId="74" xfId="0" applyFont="1" applyBorder="1" applyAlignment="1">
      <alignment horizontal="center"/>
    </xf>
    <xf numFmtId="0" fontId="33" fillId="25" borderId="75" xfId="0" applyFont="1" applyFill="1" applyBorder="1" applyAlignment="1">
      <alignment horizontal="center" vertical="top" wrapText="1"/>
    </xf>
    <xf numFmtId="0" fontId="27" fillId="0" borderId="63" xfId="0" applyFont="1" applyFill="1" applyBorder="1" applyAlignment="1">
      <alignment horizontal="center" vertical="top" wrapText="1"/>
    </xf>
    <xf numFmtId="1" fontId="22" fillId="0" borderId="37" xfId="0" applyNumberFormat="1" applyFont="1" applyFill="1" applyBorder="1" applyAlignment="1">
      <alignment horizontal="center" vertical="top" wrapText="1"/>
    </xf>
    <xf numFmtId="1" fontId="22" fillId="0" borderId="38" xfId="0" applyNumberFormat="1" applyFont="1" applyFill="1" applyBorder="1" applyAlignment="1">
      <alignment horizontal="center" vertical="top" wrapText="1"/>
    </xf>
    <xf numFmtId="16" fontId="33" fillId="0" borderId="37" xfId="0" applyNumberFormat="1" applyFont="1" applyFill="1" applyBorder="1" applyAlignment="1">
      <alignment horizontal="center" vertical="top"/>
    </xf>
    <xf numFmtId="0" fontId="33" fillId="0" borderId="38" xfId="0" applyFont="1" applyFill="1" applyBorder="1" applyAlignment="1">
      <alignment horizontal="center" vertical="top"/>
    </xf>
    <xf numFmtId="49" fontId="33" fillId="0" borderId="38" xfId="0" applyNumberFormat="1" applyFont="1" applyFill="1" applyBorder="1" applyAlignment="1">
      <alignment horizontal="center" vertical="top" wrapText="1"/>
    </xf>
    <xf numFmtId="1" fontId="32" fillId="0" borderId="17" xfId="0" applyNumberFormat="1" applyFont="1" applyFill="1" applyBorder="1" applyAlignment="1">
      <alignment horizontal="center" vertical="top"/>
    </xf>
    <xf numFmtId="0" fontId="25" fillId="22" borderId="68" xfId="0" applyFont="1" applyFill="1" applyBorder="1" applyAlignment="1">
      <alignment horizontal="left" vertical="center" wrapText="1"/>
    </xf>
    <xf numFmtId="1" fontId="23" fillId="0" borderId="15" xfId="0" applyNumberFormat="1" applyFont="1" applyFill="1" applyBorder="1" applyAlignment="1">
      <alignment horizontal="center" vertical="top" wrapText="1"/>
    </xf>
    <xf numFmtId="1" fontId="25" fillId="28" borderId="20" xfId="0" applyNumberFormat="1" applyFont="1" applyFill="1" applyBorder="1" applyAlignment="1">
      <alignment horizontal="center" vertical="top"/>
    </xf>
    <xf numFmtId="1" fontId="25" fillId="28" borderId="23" xfId="0" applyNumberFormat="1" applyFont="1" applyFill="1" applyBorder="1" applyAlignment="1">
      <alignment horizontal="center" vertical="top"/>
    </xf>
    <xf numFmtId="1" fontId="25" fillId="0" borderId="14" xfId="0" applyNumberFormat="1" applyFont="1" applyFill="1" applyBorder="1" applyAlignment="1">
      <alignment horizontal="center" vertical="top"/>
    </xf>
    <xf numFmtId="1" fontId="25" fillId="0" borderId="0" xfId="0" applyNumberFormat="1" applyFont="1" applyFill="1" applyBorder="1" applyAlignment="1">
      <alignment horizontal="center" vertical="top"/>
    </xf>
    <xf numFmtId="1" fontId="5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/>
    </xf>
    <xf numFmtId="2" fontId="19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2" fontId="25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25" fillId="28" borderId="76" xfId="0" applyFont="1" applyFill="1" applyBorder="1" applyAlignment="1">
      <alignment horizontal="left" vertical="center"/>
    </xf>
    <xf numFmtId="0" fontId="23" fillId="0" borderId="53" xfId="0" applyFont="1" applyFill="1" applyBorder="1" applyAlignment="1">
      <alignment horizontal="center" vertical="top"/>
    </xf>
    <xf numFmtId="0" fontId="32" fillId="29" borderId="77" xfId="0" applyFont="1" applyFill="1" applyBorder="1" applyAlignment="1">
      <alignment horizontal="center" vertical="top"/>
    </xf>
    <xf numFmtId="0" fontId="23" fillId="0" borderId="78" xfId="0" applyFont="1" applyFill="1" applyBorder="1" applyAlignment="1">
      <alignment horizontal="center" vertical="top"/>
    </xf>
    <xf numFmtId="1" fontId="23" fillId="0" borderId="44" xfId="0" applyNumberFormat="1" applyFont="1" applyFill="1" applyBorder="1" applyAlignment="1">
      <alignment horizontal="center" vertical="top"/>
    </xf>
    <xf numFmtId="1" fontId="23" fillId="0" borderId="44" xfId="0" applyNumberFormat="1" applyFont="1" applyFill="1" applyBorder="1" applyAlignment="1">
      <alignment horizontal="center" vertical="top" wrapText="1"/>
    </xf>
    <xf numFmtId="0" fontId="23" fillId="0" borderId="44" xfId="0" applyFont="1" applyFill="1" applyBorder="1" applyAlignment="1">
      <alignment horizontal="center" vertical="top"/>
    </xf>
    <xf numFmtId="0" fontId="41" fillId="0" borderId="44" xfId="0" applyFont="1" applyFill="1" applyBorder="1" applyAlignment="1">
      <alignment horizontal="center" vertical="top"/>
    </xf>
    <xf numFmtId="0" fontId="23" fillId="0" borderId="45" xfId="0" applyFont="1" applyFill="1" applyBorder="1" applyAlignment="1">
      <alignment horizontal="center" vertical="top"/>
    </xf>
    <xf numFmtId="0" fontId="41" fillId="0" borderId="47" xfId="0" applyFont="1" applyFill="1" applyBorder="1" applyAlignment="1">
      <alignment horizontal="center" vertical="top"/>
    </xf>
    <xf numFmtId="0" fontId="23" fillId="0" borderId="79" xfId="0" applyFont="1" applyFill="1" applyBorder="1" applyAlignment="1">
      <alignment horizontal="center" vertical="top"/>
    </xf>
    <xf numFmtId="0" fontId="23" fillId="0" borderId="50" xfId="0" applyFont="1" applyFill="1" applyBorder="1" applyAlignment="1">
      <alignment horizontal="center" vertical="top"/>
    </xf>
    <xf numFmtId="1" fontId="23" fillId="0" borderId="19" xfId="0" applyNumberFormat="1" applyFont="1" applyFill="1" applyBorder="1" applyAlignment="1">
      <alignment horizontal="center" vertical="top" wrapText="1"/>
    </xf>
    <xf numFmtId="0" fontId="50" fillId="25" borderId="50" xfId="0" applyFont="1" applyFill="1" applyBorder="1" applyAlignment="1">
      <alignment horizontal="center" vertical="top"/>
    </xf>
    <xf numFmtId="0" fontId="33" fillId="0" borderId="37" xfId="0" applyFont="1" applyBorder="1" applyAlignment="1">
      <alignment horizontal="center" vertical="top"/>
    </xf>
    <xf numFmtId="0" fontId="33" fillId="0" borderId="15" xfId="0" applyFont="1" applyBorder="1" applyAlignment="1">
      <alignment horizontal="center" vertical="top"/>
    </xf>
    <xf numFmtId="1" fontId="33" fillId="0" borderId="15" xfId="0" applyNumberFormat="1" applyFont="1" applyBorder="1" applyAlignment="1">
      <alignment horizontal="center" vertical="top"/>
    </xf>
    <xf numFmtId="1" fontId="33" fillId="0" borderId="38" xfId="0" applyNumberFormat="1" applyFont="1" applyBorder="1" applyAlignment="1">
      <alignment horizontal="center" vertical="top"/>
    </xf>
    <xf numFmtId="1" fontId="33" fillId="24" borderId="16" xfId="0" applyNumberFormat="1" applyFont="1" applyFill="1" applyBorder="1" applyAlignment="1">
      <alignment horizontal="center" vertical="top"/>
    </xf>
    <xf numFmtId="0" fontId="33" fillId="0" borderId="17" xfId="0" applyFont="1" applyBorder="1" applyAlignment="1">
      <alignment horizontal="center" vertical="top"/>
    </xf>
    <xf numFmtId="0" fontId="33" fillId="24" borderId="17" xfId="0" applyFont="1" applyFill="1" applyBorder="1" applyAlignment="1">
      <alignment horizontal="center" vertical="top"/>
    </xf>
    <xf numFmtId="0" fontId="33" fillId="24" borderId="14" xfId="0" applyFont="1" applyFill="1" applyBorder="1" applyAlignment="1">
      <alignment horizontal="center" vertical="top"/>
    </xf>
    <xf numFmtId="0" fontId="32" fillId="0" borderId="48" xfId="0" applyFont="1" applyFill="1" applyBorder="1" applyAlignment="1">
      <alignment horizontal="center" vertical="top"/>
    </xf>
    <xf numFmtId="0" fontId="32" fillId="0" borderId="56" xfId="0" applyFont="1" applyFill="1" applyBorder="1" applyAlignment="1">
      <alignment horizontal="center" vertical="top"/>
    </xf>
    <xf numFmtId="0" fontId="32" fillId="0" borderId="37" xfId="0" applyFont="1" applyFill="1" applyBorder="1" applyAlignment="1">
      <alignment horizontal="center" vertical="top"/>
    </xf>
    <xf numFmtId="0" fontId="32" fillId="0" borderId="43" xfId="0" applyFont="1" applyFill="1" applyBorder="1" applyAlignment="1">
      <alignment horizontal="center" vertical="top"/>
    </xf>
    <xf numFmtId="0" fontId="32" fillId="0" borderId="44" xfId="0" applyFont="1" applyFill="1" applyBorder="1" applyAlignment="1">
      <alignment horizontal="center" vertical="top"/>
    </xf>
    <xf numFmtId="0" fontId="32" fillId="0" borderId="45" xfId="0" applyFont="1" applyFill="1" applyBorder="1" applyAlignment="1">
      <alignment horizontal="center" vertical="top"/>
    </xf>
    <xf numFmtId="0" fontId="32" fillId="24" borderId="51" xfId="0" applyFont="1" applyFill="1" applyBorder="1" applyAlignment="1">
      <alignment horizontal="center" vertical="top"/>
    </xf>
    <xf numFmtId="0" fontId="32" fillId="24" borderId="49" xfId="0" applyFont="1" applyFill="1" applyBorder="1" applyAlignment="1">
      <alignment horizontal="center" vertical="top"/>
    </xf>
    <xf numFmtId="0" fontId="32" fillId="24" borderId="52" xfId="0" applyFont="1" applyFill="1" applyBorder="1" applyAlignment="1">
      <alignment horizontal="center" vertical="top"/>
    </xf>
    <xf numFmtId="0" fontId="32" fillId="0" borderId="37" xfId="0" applyFont="1" applyBorder="1" applyAlignment="1">
      <alignment horizontal="center" vertical="top"/>
    </xf>
    <xf numFmtId="1" fontId="32" fillId="0" borderId="38" xfId="0" applyNumberFormat="1" applyFont="1" applyBorder="1" applyAlignment="1">
      <alignment horizontal="center" vertical="top"/>
    </xf>
    <xf numFmtId="0" fontId="32" fillId="24" borderId="37" xfId="0" applyFont="1" applyFill="1" applyBorder="1" applyAlignment="1">
      <alignment horizontal="center" vertical="top"/>
    </xf>
    <xf numFmtId="0" fontId="27" fillId="24" borderId="37" xfId="0" applyFont="1" applyFill="1" applyBorder="1" applyAlignment="1">
      <alignment horizontal="center" vertical="top"/>
    </xf>
    <xf numFmtId="0" fontId="27" fillId="24" borderId="15" xfId="0" applyFont="1" applyFill="1" applyBorder="1" applyAlignment="1">
      <alignment horizontal="center" vertical="top"/>
    </xf>
    <xf numFmtId="0" fontId="27" fillId="24" borderId="38" xfId="0" applyFont="1" applyFill="1" applyBorder="1" applyAlignment="1">
      <alignment horizontal="center" vertical="top"/>
    </xf>
    <xf numFmtId="0" fontId="32" fillId="0" borderId="62" xfId="0" applyFont="1" applyBorder="1" applyAlignment="1">
      <alignment horizontal="center" vertical="top"/>
    </xf>
    <xf numFmtId="0" fontId="32" fillId="0" borderId="20" xfId="0" applyFont="1" applyBorder="1" applyAlignment="1">
      <alignment horizontal="center" vertical="top"/>
    </xf>
    <xf numFmtId="1" fontId="32" fillId="0" borderId="20" xfId="0" applyNumberFormat="1" applyFont="1" applyBorder="1" applyAlignment="1">
      <alignment horizontal="center" vertical="top"/>
    </xf>
    <xf numFmtId="1" fontId="32" fillId="0" borderId="42" xfId="0" applyNumberFormat="1" applyFont="1" applyBorder="1" applyAlignment="1">
      <alignment horizontal="center" vertical="top"/>
    </xf>
    <xf numFmtId="1" fontId="50" fillId="25" borderId="37" xfId="0" applyNumberFormat="1" applyFont="1" applyFill="1" applyBorder="1" applyAlignment="1">
      <alignment horizontal="center" vertical="top"/>
    </xf>
    <xf numFmtId="1" fontId="50" fillId="25" borderId="15" xfId="0" applyNumberFormat="1" applyFont="1" applyFill="1" applyBorder="1" applyAlignment="1">
      <alignment horizontal="center" vertical="top"/>
    </xf>
    <xf numFmtId="1" fontId="50" fillId="25" borderId="16" xfId="0" applyNumberFormat="1" applyFont="1" applyFill="1" applyBorder="1" applyAlignment="1">
      <alignment horizontal="center" vertical="top"/>
    </xf>
    <xf numFmtId="1" fontId="50" fillId="26" borderId="16" xfId="0" applyNumberFormat="1" applyFont="1" applyFill="1" applyBorder="1" applyAlignment="1">
      <alignment horizontal="center" vertical="top"/>
    </xf>
    <xf numFmtId="1" fontId="32" fillId="24" borderId="16" xfId="0" applyNumberFormat="1" applyFont="1" applyFill="1" applyBorder="1" applyAlignment="1">
      <alignment horizontal="center" vertical="top"/>
    </xf>
    <xf numFmtId="0" fontId="32" fillId="0" borderId="17" xfId="0" applyFont="1" applyBorder="1" applyAlignment="1">
      <alignment horizontal="center" vertical="top"/>
    </xf>
    <xf numFmtId="0" fontId="32" fillId="24" borderId="17" xfId="0" applyFont="1" applyFill="1" applyBorder="1" applyAlignment="1">
      <alignment horizontal="center" vertical="top"/>
    </xf>
    <xf numFmtId="1" fontId="50" fillId="22" borderId="17" xfId="0" applyNumberFormat="1" applyFont="1" applyFill="1" applyBorder="1" applyAlignment="1">
      <alignment horizontal="center" vertical="top"/>
    </xf>
    <xf numFmtId="1" fontId="50" fillId="22" borderId="37" xfId="0" applyNumberFormat="1" applyFont="1" applyFill="1" applyBorder="1" applyAlignment="1">
      <alignment horizontal="center" vertical="top"/>
    </xf>
    <xf numFmtId="1" fontId="50" fillId="22" borderId="38" xfId="0" applyNumberFormat="1" applyFont="1" applyFill="1" applyBorder="1" applyAlignment="1">
      <alignment horizontal="center" vertical="top"/>
    </xf>
    <xf numFmtId="1" fontId="25" fillId="28" borderId="42" xfId="0" applyNumberFormat="1" applyFont="1" applyFill="1" applyBorder="1" applyAlignment="1">
      <alignment horizontal="center" vertical="top"/>
    </xf>
    <xf numFmtId="0" fontId="22" fillId="0" borderId="38" xfId="0" applyFont="1" applyFill="1" applyBorder="1" applyAlignment="1">
      <alignment horizontal="center" vertical="top"/>
    </xf>
    <xf numFmtId="0" fontId="22" fillId="0" borderId="41" xfId="0" applyFont="1" applyFill="1" applyBorder="1" applyAlignment="1">
      <alignment horizontal="center" vertical="top"/>
    </xf>
    <xf numFmtId="0" fontId="22" fillId="0" borderId="42" xfId="0" applyFont="1" applyFill="1" applyBorder="1" applyAlignment="1">
      <alignment horizontal="center" vertical="top"/>
    </xf>
    <xf numFmtId="0" fontId="22" fillId="24" borderId="39" xfId="0" applyFont="1" applyFill="1" applyBorder="1" applyAlignment="1">
      <alignment horizontal="center" vertical="top"/>
    </xf>
    <xf numFmtId="0" fontId="22" fillId="24" borderId="40" xfId="0" applyFont="1" applyFill="1" applyBorder="1" applyAlignment="1">
      <alignment horizontal="center" vertical="top"/>
    </xf>
    <xf numFmtId="0" fontId="22" fillId="0" borderId="37" xfId="0" applyFont="1" applyFill="1" applyBorder="1" applyAlignment="1">
      <alignment horizontal="center" vertical="top"/>
    </xf>
    <xf numFmtId="0" fontId="22" fillId="0" borderId="43" xfId="0" applyFont="1" applyFill="1" applyBorder="1" applyAlignment="1">
      <alignment horizontal="center" vertical="top"/>
    </xf>
    <xf numFmtId="0" fontId="22" fillId="0" borderId="79" xfId="0" applyFont="1" applyFill="1" applyBorder="1" applyAlignment="1">
      <alignment horizontal="center" vertical="top"/>
    </xf>
    <xf numFmtId="0" fontId="22" fillId="0" borderId="80" xfId="0" applyFont="1" applyFill="1" applyBorder="1" applyAlignment="1">
      <alignment horizontal="center" vertical="top"/>
    </xf>
    <xf numFmtId="0" fontId="22" fillId="0" borderId="81" xfId="0" applyFont="1" applyFill="1" applyBorder="1" applyAlignment="1">
      <alignment horizontal="center" vertical="top"/>
    </xf>
    <xf numFmtId="0" fontId="22" fillId="0" borderId="45" xfId="0" applyFont="1" applyFill="1" applyBorder="1" applyAlignment="1">
      <alignment horizontal="center" vertical="top"/>
    </xf>
    <xf numFmtId="0" fontId="23" fillId="0" borderId="82" xfId="0" applyFont="1" applyFill="1" applyBorder="1" applyAlignment="1">
      <alignment horizontal="center" vertical="top"/>
    </xf>
    <xf numFmtId="0" fontId="23" fillId="0" borderId="58" xfId="0" applyFont="1" applyFill="1" applyBorder="1" applyAlignment="1">
      <alignment horizontal="center" vertical="top"/>
    </xf>
    <xf numFmtId="0" fontId="22" fillId="0" borderId="78" xfId="0" applyFont="1" applyFill="1" applyBorder="1" applyAlignment="1">
      <alignment horizontal="center" vertical="top"/>
    </xf>
    <xf numFmtId="0" fontId="22" fillId="0" borderId="54" xfId="0" applyFont="1" applyFill="1" applyBorder="1" applyAlignment="1">
      <alignment horizontal="center" vertical="top"/>
    </xf>
    <xf numFmtId="0" fontId="23" fillId="0" borderId="37" xfId="0" applyFont="1" applyFill="1" applyBorder="1" applyAlignment="1">
      <alignment horizontal="center" vertical="top"/>
    </xf>
    <xf numFmtId="0" fontId="32" fillId="27" borderId="83" xfId="0" applyFont="1" applyFill="1" applyBorder="1" applyAlignment="1">
      <alignment horizontal="center" vertical="top"/>
    </xf>
    <xf numFmtId="0" fontId="37" fillId="0" borderId="14" xfId="0" applyFont="1" applyFill="1" applyBorder="1" applyAlignment="1">
      <alignment horizontal="left" wrapText="1"/>
    </xf>
    <xf numFmtId="0" fontId="37" fillId="0" borderId="81" xfId="0" applyFont="1" applyFill="1" applyBorder="1" applyAlignment="1">
      <alignment horizontal="left" wrapText="1"/>
    </xf>
    <xf numFmtId="0" fontId="60" fillId="0" borderId="78" xfId="0" applyFont="1" applyFill="1" applyBorder="1" applyAlignment="1">
      <alignment horizontal="center" vertical="top"/>
    </xf>
    <xf numFmtId="0" fontId="57" fillId="0" borderId="83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top"/>
    </xf>
    <xf numFmtId="0" fontId="23" fillId="0" borderId="37" xfId="0" applyFont="1" applyFill="1" applyBorder="1" applyAlignment="1">
      <alignment horizontal="center" vertical="top"/>
    </xf>
    <xf numFmtId="0" fontId="23" fillId="0" borderId="38" xfId="0" applyFont="1" applyFill="1" applyBorder="1" applyAlignment="1">
      <alignment horizontal="center" vertical="top"/>
    </xf>
    <xf numFmtId="0" fontId="23" fillId="0" borderId="81" xfId="0" applyFont="1" applyFill="1" applyBorder="1" applyAlignment="1">
      <alignment horizontal="center" vertical="top"/>
    </xf>
    <xf numFmtId="0" fontId="32" fillId="24" borderId="14" xfId="0" applyFont="1" applyFill="1" applyBorder="1" applyAlignment="1">
      <alignment horizontal="center" vertical="top"/>
    </xf>
    <xf numFmtId="0" fontId="23" fillId="0" borderId="62" xfId="0" applyFont="1" applyFill="1" applyBorder="1" applyAlignment="1">
      <alignment horizontal="center" vertical="top"/>
    </xf>
    <xf numFmtId="0" fontId="23" fillId="0" borderId="84" xfId="0" applyFont="1" applyFill="1" applyBorder="1" applyAlignment="1">
      <alignment horizontal="center" vertical="top"/>
    </xf>
    <xf numFmtId="0" fontId="23" fillId="24" borderId="37" xfId="0" applyFont="1" applyFill="1" applyBorder="1" applyAlignment="1">
      <alignment horizontal="center" vertical="top"/>
    </xf>
    <xf numFmtId="0" fontId="23" fillId="0" borderId="60" xfId="0" applyFont="1" applyFill="1" applyBorder="1" applyAlignment="1">
      <alignment horizontal="center" vertical="top"/>
    </xf>
    <xf numFmtId="0" fontId="23" fillId="0" borderId="85" xfId="0" applyFont="1" applyFill="1" applyBorder="1" applyAlignment="1">
      <alignment horizontal="center" vertical="top"/>
    </xf>
    <xf numFmtId="0" fontId="23" fillId="0" borderId="51" xfId="0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/>
    </xf>
    <xf numFmtId="0" fontId="22" fillId="0" borderId="16" xfId="0" applyFont="1" applyFill="1" applyBorder="1" applyAlignment="1">
      <alignment horizontal="center" vertical="top"/>
    </xf>
    <xf numFmtId="0" fontId="22" fillId="0" borderId="54" xfId="0" applyFont="1" applyFill="1" applyBorder="1" applyAlignment="1">
      <alignment horizontal="center" vertical="top"/>
    </xf>
    <xf numFmtId="0" fontId="22" fillId="7" borderId="16" xfId="0" applyFont="1" applyFill="1" applyBorder="1" applyAlignment="1">
      <alignment horizontal="center" vertical="top"/>
    </xf>
    <xf numFmtId="0" fontId="22" fillId="7" borderId="15" xfId="0" applyFont="1" applyFill="1" applyBorder="1" applyAlignment="1">
      <alignment horizontal="center" vertical="top"/>
    </xf>
    <xf numFmtId="0" fontId="22" fillId="7" borderId="17" xfId="0" applyFont="1" applyFill="1" applyBorder="1" applyAlignment="1">
      <alignment horizontal="center" vertical="top"/>
    </xf>
    <xf numFmtId="0" fontId="22" fillId="7" borderId="37" xfId="0" applyFont="1" applyFill="1" applyBorder="1" applyAlignment="1">
      <alignment horizontal="center" vertical="top"/>
    </xf>
    <xf numFmtId="0" fontId="22" fillId="7" borderId="38" xfId="0" applyFont="1" applyFill="1" applyBorder="1" applyAlignment="1">
      <alignment horizontal="center" vertical="top"/>
    </xf>
    <xf numFmtId="1" fontId="32" fillId="7" borderId="16" xfId="0" applyNumberFormat="1" applyFont="1" applyFill="1" applyBorder="1" applyAlignment="1">
      <alignment horizontal="center" vertical="top"/>
    </xf>
    <xf numFmtId="0" fontId="32" fillId="7" borderId="15" xfId="0" applyFont="1" applyFill="1" applyBorder="1" applyAlignment="1">
      <alignment horizontal="center" vertical="top"/>
    </xf>
    <xf numFmtId="0" fontId="32" fillId="7" borderId="17" xfId="0" applyFont="1" applyFill="1" applyBorder="1" applyAlignment="1">
      <alignment horizontal="center" vertical="top"/>
    </xf>
    <xf numFmtId="0" fontId="32" fillId="7" borderId="37" xfId="0" applyFont="1" applyFill="1" applyBorder="1" applyAlignment="1">
      <alignment horizontal="center" vertical="top"/>
    </xf>
    <xf numFmtId="0" fontId="32" fillId="7" borderId="14" xfId="0" applyFont="1" applyFill="1" applyBorder="1" applyAlignment="1">
      <alignment horizontal="center" vertical="top"/>
    </xf>
    <xf numFmtId="0" fontId="22" fillId="0" borderId="44" xfId="0" applyFont="1" applyFill="1" applyBorder="1" applyAlignment="1">
      <alignment horizontal="center" vertical="top"/>
    </xf>
    <xf numFmtId="0" fontId="22" fillId="0" borderId="48" xfId="0" applyFont="1" applyFill="1" applyBorder="1" applyAlignment="1">
      <alignment horizontal="center" vertical="top"/>
    </xf>
    <xf numFmtId="0" fontId="22" fillId="0" borderId="55" xfId="0" applyFont="1" applyFill="1" applyBorder="1" applyAlignment="1">
      <alignment horizontal="center" vertical="top"/>
    </xf>
    <xf numFmtId="0" fontId="22" fillId="0" borderId="47" xfId="0" applyFont="1" applyFill="1" applyBorder="1" applyAlignment="1">
      <alignment horizontal="center" vertical="top"/>
    </xf>
    <xf numFmtId="0" fontId="22" fillId="0" borderId="84" xfId="0" applyFont="1" applyFill="1" applyBorder="1" applyAlignment="1">
      <alignment horizontal="center" vertical="top"/>
    </xf>
    <xf numFmtId="0" fontId="22" fillId="0" borderId="56" xfId="0" applyFont="1" applyFill="1" applyBorder="1" applyAlignment="1">
      <alignment horizontal="center" vertical="top"/>
    </xf>
    <xf numFmtId="1" fontId="33" fillId="24" borderId="48" xfId="0" applyNumberFormat="1" applyFont="1" applyFill="1" applyBorder="1" applyAlignment="1">
      <alignment horizontal="center" vertical="top"/>
    </xf>
    <xf numFmtId="1" fontId="33" fillId="24" borderId="56" xfId="0" applyNumberFormat="1" applyFont="1" applyFill="1" applyBorder="1" applyAlignment="1">
      <alignment horizontal="center" vertical="top"/>
    </xf>
    <xf numFmtId="1" fontId="33" fillId="24" borderId="44" xfId="0" applyNumberFormat="1" applyFont="1" applyFill="1" applyBorder="1" applyAlignment="1">
      <alignment horizontal="center" vertical="top"/>
    </xf>
    <xf numFmtId="1" fontId="33" fillId="24" borderId="45" xfId="0" applyNumberFormat="1" applyFont="1" applyFill="1" applyBorder="1" applyAlignment="1">
      <alignment horizontal="center" vertical="top"/>
    </xf>
    <xf numFmtId="1" fontId="33" fillId="24" borderId="47" xfId="0" applyNumberFormat="1" applyFont="1" applyFill="1" applyBorder="1" applyAlignment="1">
      <alignment horizontal="center" vertical="top"/>
    </xf>
    <xf numFmtId="1" fontId="33" fillId="24" borderId="43" xfId="0" applyNumberFormat="1" applyFont="1" applyFill="1" applyBorder="1" applyAlignment="1">
      <alignment horizontal="center" vertical="top"/>
    </xf>
    <xf numFmtId="1" fontId="32" fillId="0" borderId="15" xfId="0" applyNumberFormat="1" applyFont="1" applyFill="1" applyBorder="1" applyAlignment="1">
      <alignment horizontal="center" vertical="top"/>
    </xf>
    <xf numFmtId="0" fontId="22" fillId="0" borderId="86" xfId="0" applyFont="1" applyFill="1" applyBorder="1" applyAlignment="1">
      <alignment horizontal="center" vertical="top"/>
    </xf>
    <xf numFmtId="0" fontId="50" fillId="25" borderId="15" xfId="0" applyFont="1" applyFill="1" applyBorder="1" applyAlignment="1">
      <alignment horizontal="center" vertical="top"/>
    </xf>
    <xf numFmtId="0" fontId="50" fillId="25" borderId="37" xfId="0" applyFont="1" applyFill="1" applyBorder="1" applyAlignment="1">
      <alignment horizontal="center" vertical="top"/>
    </xf>
    <xf numFmtId="0" fontId="50" fillId="25" borderId="38" xfId="0" applyFont="1" applyFill="1" applyBorder="1" applyAlignment="1">
      <alignment horizontal="center" vertical="top"/>
    </xf>
    <xf numFmtId="0" fontId="69" fillId="30" borderId="63" xfId="0" applyFont="1" applyFill="1" applyBorder="1" applyAlignment="1">
      <alignment horizontal="center" vertical="top" wrapText="1"/>
    </xf>
    <xf numFmtId="0" fontId="27" fillId="0" borderId="63" xfId="0" applyFont="1" applyFill="1" applyBorder="1" applyAlignment="1">
      <alignment horizontal="center" vertical="center" wrapText="1"/>
    </xf>
    <xf numFmtId="0" fontId="32" fillId="24" borderId="38" xfId="0" applyFont="1" applyFill="1" applyBorder="1" applyAlignment="1">
      <alignment horizontal="center" vertical="top"/>
    </xf>
    <xf numFmtId="49" fontId="23" fillId="0" borderId="37" xfId="0" applyNumberFormat="1" applyFont="1" applyFill="1" applyBorder="1" applyAlignment="1">
      <alignment horizontal="center" vertical="top"/>
    </xf>
    <xf numFmtId="49" fontId="23" fillId="0" borderId="38" xfId="0" applyNumberFormat="1" applyFont="1" applyFill="1" applyBorder="1" applyAlignment="1">
      <alignment horizontal="center" vertical="top"/>
    </xf>
    <xf numFmtId="0" fontId="23" fillId="0" borderId="38" xfId="0" applyNumberFormat="1" applyFont="1" applyFill="1" applyBorder="1" applyAlignment="1">
      <alignment horizontal="center" vertical="top"/>
    </xf>
    <xf numFmtId="49" fontId="23" fillId="0" borderId="42" xfId="0" applyNumberFormat="1" applyFont="1" applyFill="1" applyBorder="1" applyAlignment="1">
      <alignment horizontal="center" vertical="top"/>
    </xf>
    <xf numFmtId="0" fontId="23" fillId="31" borderId="15" xfId="0" applyFont="1" applyFill="1" applyBorder="1" applyAlignment="1">
      <alignment horizontal="center" vertical="top"/>
    </xf>
    <xf numFmtId="49" fontId="23" fillId="31" borderId="38" xfId="0" applyNumberFormat="1" applyFont="1" applyFill="1" applyBorder="1" applyAlignment="1">
      <alignment horizontal="center" vertical="top"/>
    </xf>
    <xf numFmtId="0" fontId="32" fillId="31" borderId="47" xfId="0" applyFont="1" applyFill="1" applyBorder="1" applyAlignment="1">
      <alignment horizontal="center" vertical="top"/>
    </xf>
    <xf numFmtId="1" fontId="50" fillId="25" borderId="63" xfId="0" applyNumberFormat="1" applyFont="1" applyFill="1" applyBorder="1" applyAlignment="1">
      <alignment horizontal="center" vertical="top"/>
    </xf>
    <xf numFmtId="0" fontId="33" fillId="24" borderId="50" xfId="0" applyFont="1" applyFill="1" applyBorder="1" applyAlignment="1">
      <alignment horizontal="center" vertical="top"/>
    </xf>
    <xf numFmtId="0" fontId="33" fillId="24" borderId="49" xfId="0" applyFont="1" applyFill="1" applyBorder="1" applyAlignment="1">
      <alignment horizontal="center" vertical="top"/>
    </xf>
    <xf numFmtId="0" fontId="33" fillId="24" borderId="13" xfId="0" applyFont="1" applyFill="1" applyBorder="1" applyAlignment="1">
      <alignment horizontal="center" vertical="top"/>
    </xf>
    <xf numFmtId="1" fontId="50" fillId="25" borderId="58" xfId="0" applyNumberFormat="1" applyFont="1" applyFill="1" applyBorder="1" applyAlignment="1">
      <alignment horizontal="center" vertical="top"/>
    </xf>
    <xf numFmtId="0" fontId="27" fillId="0" borderId="83" xfId="0" applyFont="1" applyFill="1" applyBorder="1" applyAlignment="1">
      <alignment horizontal="center" vertical="top" wrapText="1"/>
    </xf>
    <xf numFmtId="0" fontId="33" fillId="0" borderId="63" xfId="0" applyFont="1" applyFill="1" applyBorder="1" applyAlignment="1">
      <alignment horizontal="center" vertical="center" wrapText="1"/>
    </xf>
    <xf numFmtId="0" fontId="33" fillId="0" borderId="87" xfId="0" applyFont="1" applyFill="1" applyBorder="1" applyAlignment="1">
      <alignment horizontal="center" vertical="center" wrapText="1"/>
    </xf>
    <xf numFmtId="0" fontId="50" fillId="26" borderId="37" xfId="0" applyFont="1" applyFill="1" applyBorder="1" applyAlignment="1">
      <alignment horizontal="center" vertical="top"/>
    </xf>
    <xf numFmtId="0" fontId="50" fillId="26" borderId="15" xfId="0" applyFont="1" applyFill="1" applyBorder="1" applyAlignment="1">
      <alignment horizontal="center" vertical="top"/>
    </xf>
    <xf numFmtId="0" fontId="50" fillId="26" borderId="38" xfId="0" applyFont="1" applyFill="1" applyBorder="1" applyAlignment="1">
      <alignment horizontal="center" vertical="top"/>
    </xf>
    <xf numFmtId="0" fontId="69" fillId="22" borderId="63" xfId="0" applyFont="1" applyFill="1" applyBorder="1" applyAlignment="1">
      <alignment horizontal="center" vertical="center" wrapText="1"/>
    </xf>
    <xf numFmtId="0" fontId="25" fillId="28" borderId="86" xfId="0" applyFont="1" applyFill="1" applyBorder="1" applyAlignment="1">
      <alignment horizontal="center" vertical="center"/>
    </xf>
    <xf numFmtId="0" fontId="69" fillId="26" borderId="75" xfId="0" applyFont="1" applyFill="1" applyBorder="1" applyAlignment="1">
      <alignment horizontal="center" vertical="center" wrapText="1"/>
    </xf>
    <xf numFmtId="0" fontId="50" fillId="25" borderId="75" xfId="0" applyFont="1" applyFill="1" applyBorder="1" applyAlignment="1">
      <alignment horizontal="center" vertical="center" wrapText="1"/>
    </xf>
    <xf numFmtId="0" fontId="25" fillId="25" borderId="51" xfId="0" applyFont="1" applyFill="1" applyBorder="1" applyAlignment="1">
      <alignment horizontal="center" vertical="top"/>
    </xf>
    <xf numFmtId="0" fontId="25" fillId="25" borderId="49" xfId="0" applyFont="1" applyFill="1" applyBorder="1" applyAlignment="1">
      <alignment horizontal="center" vertical="top"/>
    </xf>
    <xf numFmtId="0" fontId="25" fillId="25" borderId="52" xfId="0" applyFont="1" applyFill="1" applyBorder="1" applyAlignment="1">
      <alignment horizontal="center" vertical="top"/>
    </xf>
    <xf numFmtId="0" fontId="28" fillId="0" borderId="19" xfId="0" applyFont="1" applyBorder="1" applyAlignment="1">
      <alignment horizontal="center" vertical="top" textRotation="90" wrapText="1"/>
    </xf>
    <xf numFmtId="0" fontId="28" fillId="0" borderId="20" xfId="0" applyFont="1" applyBorder="1" applyAlignment="1">
      <alignment horizontal="center" vertical="top" textRotation="90" wrapText="1"/>
    </xf>
    <xf numFmtId="0" fontId="28" fillId="24" borderId="88" xfId="0" applyFont="1" applyFill="1" applyBorder="1" applyAlignment="1">
      <alignment vertical="top" textRotation="90" wrapText="1"/>
    </xf>
    <xf numFmtId="0" fontId="28" fillId="0" borderId="89" xfId="0" applyFont="1" applyBorder="1" applyAlignment="1">
      <alignment vertical="top" textRotation="90" wrapText="1"/>
    </xf>
    <xf numFmtId="0" fontId="28" fillId="0" borderId="61" xfId="0" applyFont="1" applyBorder="1" applyAlignment="1">
      <alignment vertical="top" textRotation="90" wrapText="1"/>
    </xf>
    <xf numFmtId="0" fontId="28" fillId="24" borderId="90" xfId="0" applyFont="1" applyFill="1" applyBorder="1" applyAlignment="1">
      <alignment vertical="top" textRotation="90" wrapText="1"/>
    </xf>
    <xf numFmtId="0" fontId="28" fillId="0" borderId="91" xfId="0" applyFont="1" applyBorder="1" applyAlignment="1">
      <alignment vertical="top" textRotation="90" wrapText="1"/>
    </xf>
    <xf numFmtId="0" fontId="28" fillId="0" borderId="92" xfId="0" applyFont="1" applyBorder="1" applyAlignment="1">
      <alignment vertical="top" textRotation="90" wrapText="1"/>
    </xf>
    <xf numFmtId="0" fontId="28" fillId="0" borderId="93" xfId="0" applyFont="1" applyBorder="1" applyAlignment="1">
      <alignment vertical="top" textRotation="90" wrapText="1"/>
    </xf>
    <xf numFmtId="0" fontId="28" fillId="0" borderId="94" xfId="0" applyFont="1" applyBorder="1" applyAlignment="1">
      <alignment vertical="top" textRotation="90" wrapText="1"/>
    </xf>
    <xf numFmtId="0" fontId="32" fillId="0" borderId="95" xfId="0" applyFont="1" applyBorder="1" applyAlignment="1">
      <alignment horizontal="center" vertical="center" wrapText="1"/>
    </xf>
    <xf numFmtId="0" fontId="23" fillId="0" borderId="96" xfId="0" applyFont="1" applyBorder="1" applyAlignment="1">
      <alignment horizontal="center" vertical="center" wrapText="1"/>
    </xf>
    <xf numFmtId="0" fontId="23" fillId="0" borderId="97" xfId="0" applyFont="1" applyBorder="1" applyAlignment="1">
      <alignment horizontal="center"/>
    </xf>
    <xf numFmtId="0" fontId="23" fillId="0" borderId="98" xfId="0" applyFont="1" applyBorder="1" applyAlignment="1">
      <alignment horizontal="center" vertical="center" wrapText="1"/>
    </xf>
    <xf numFmtId="0" fontId="23" fillId="0" borderId="73" xfId="0" applyFont="1" applyBorder="1" applyAlignment="1">
      <alignment horizontal="center" vertical="center" wrapText="1"/>
    </xf>
    <xf numFmtId="0" fontId="23" fillId="0" borderId="99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0" fontId="23" fillId="0" borderId="97" xfId="0" applyFont="1" applyBorder="1" applyAlignment="1">
      <alignment horizontal="center" vertical="center" wrapText="1"/>
    </xf>
    <xf numFmtId="0" fontId="27" fillId="24" borderId="72" xfId="0" applyFont="1" applyFill="1" applyBorder="1" applyAlignment="1">
      <alignment horizontal="center" vertical="center" wrapText="1"/>
    </xf>
    <xf numFmtId="0" fontId="27" fillId="24" borderId="73" xfId="0" applyFont="1" applyFill="1" applyBorder="1" applyAlignment="1">
      <alignment horizontal="center" vertical="center" wrapText="1"/>
    </xf>
    <xf numFmtId="0" fontId="27" fillId="24" borderId="99" xfId="0" applyFont="1" applyFill="1" applyBorder="1" applyAlignment="1">
      <alignment horizontal="center" vertical="center" wrapText="1"/>
    </xf>
    <xf numFmtId="0" fontId="27" fillId="24" borderId="74" xfId="0" applyFont="1" applyFill="1" applyBorder="1" applyAlignment="1">
      <alignment horizontal="center" vertical="center" wrapText="1"/>
    </xf>
    <xf numFmtId="0" fontId="23" fillId="0" borderId="95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100" xfId="0" applyFont="1" applyBorder="1" applyAlignment="1">
      <alignment horizontal="center" vertical="center" wrapText="1"/>
    </xf>
    <xf numFmtId="0" fontId="23" fillId="0" borderId="101" xfId="0" applyFont="1" applyBorder="1" applyAlignment="1">
      <alignment horizontal="center" vertical="center" wrapText="1"/>
    </xf>
    <xf numFmtId="0" fontId="23" fillId="0" borderId="102" xfId="0" applyFont="1" applyBorder="1" applyAlignment="1">
      <alignment horizontal="center"/>
    </xf>
    <xf numFmtId="0" fontId="23" fillId="0" borderId="103" xfId="0" applyFont="1" applyBorder="1" applyAlignment="1">
      <alignment horizontal="center"/>
    </xf>
    <xf numFmtId="0" fontId="29" fillId="24" borderId="104" xfId="0" applyFont="1" applyFill="1" applyBorder="1" applyAlignment="1">
      <alignment horizontal="center" vertical="top" textRotation="89" wrapText="1"/>
    </xf>
    <xf numFmtId="0" fontId="29" fillId="24" borderId="105" xfId="0" applyFont="1" applyFill="1" applyBorder="1" applyAlignment="1">
      <alignment horizontal="center" vertical="top" textRotation="90" wrapText="1"/>
    </xf>
    <xf numFmtId="0" fontId="63" fillId="0" borderId="106" xfId="0" applyFont="1" applyFill="1" applyBorder="1" applyAlignment="1">
      <alignment horizontal="center" vertical="top" textRotation="88" wrapText="1"/>
    </xf>
    <xf numFmtId="0" fontId="63" fillId="0" borderId="91" xfId="0" applyFont="1" applyBorder="1" applyAlignment="1">
      <alignment horizontal="center" vertical="top" textRotation="90" wrapText="1"/>
    </xf>
    <xf numFmtId="0" fontId="63" fillId="0" borderId="106" xfId="0" applyFont="1" applyBorder="1" applyAlignment="1">
      <alignment horizontal="center" vertical="top" textRotation="90" wrapText="1"/>
    </xf>
    <xf numFmtId="0" fontId="70" fillId="0" borderId="0" xfId="0" applyFont="1" applyAlignment="1">
      <alignment/>
    </xf>
    <xf numFmtId="0" fontId="70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3" fillId="0" borderId="0" xfId="0" applyFont="1" applyAlignment="1">
      <alignment/>
    </xf>
    <xf numFmtId="0" fontId="36" fillId="0" borderId="17" xfId="0" applyFont="1" applyBorder="1" applyAlignment="1">
      <alignment horizontal="center" vertical="top"/>
    </xf>
    <xf numFmtId="0" fontId="70" fillId="0" borderId="0" xfId="0" applyFont="1" applyBorder="1" applyAlignment="1">
      <alignment horizontal="center" vertical="top"/>
    </xf>
    <xf numFmtId="0" fontId="73" fillId="0" borderId="15" xfId="0" applyFont="1" applyFill="1" applyBorder="1" applyAlignment="1">
      <alignment horizontal="center" vertical="top"/>
    </xf>
    <xf numFmtId="0" fontId="73" fillId="0" borderId="15" xfId="0" applyFont="1" applyFill="1" applyBorder="1" applyAlignment="1">
      <alignment horizontal="center" vertical="top" wrapText="1"/>
    </xf>
    <xf numFmtId="0" fontId="73" fillId="0" borderId="15" xfId="0" applyFont="1" applyFill="1" applyBorder="1" applyAlignment="1">
      <alignment vertical="center"/>
    </xf>
    <xf numFmtId="0" fontId="73" fillId="0" borderId="58" xfId="0" applyFont="1" applyFill="1" applyBorder="1" applyAlignment="1">
      <alignment horizontal="center"/>
    </xf>
    <xf numFmtId="0" fontId="73" fillId="0" borderId="58" xfId="0" applyFont="1" applyFill="1" applyBorder="1" applyAlignment="1">
      <alignment vertical="center"/>
    </xf>
    <xf numFmtId="0" fontId="73" fillId="0" borderId="49" xfId="0" applyFont="1" applyFill="1" applyBorder="1" applyAlignment="1">
      <alignment vertical="center"/>
    </xf>
    <xf numFmtId="0" fontId="73" fillId="0" borderId="29" xfId="0" applyFont="1" applyFill="1" applyBorder="1" applyAlignment="1">
      <alignment vertical="center"/>
    </xf>
    <xf numFmtId="0" fontId="73" fillId="0" borderId="58" xfId="0" applyFont="1" applyFill="1" applyBorder="1" applyAlignment="1">
      <alignment/>
    </xf>
    <xf numFmtId="0" fontId="73" fillId="0" borderId="15" xfId="0" applyFont="1" applyFill="1" applyBorder="1" applyAlignment="1">
      <alignment horizontal="center"/>
    </xf>
    <xf numFmtId="0" fontId="70" fillId="0" borderId="0" xfId="0" applyFont="1" applyBorder="1" applyAlignment="1">
      <alignment/>
    </xf>
    <xf numFmtId="0" fontId="71" fillId="0" borderId="15" xfId="0" applyFont="1" applyFill="1" applyBorder="1" applyAlignment="1">
      <alignment horizontal="center" vertical="top"/>
    </xf>
    <xf numFmtId="0" fontId="71" fillId="0" borderId="15" xfId="0" applyFont="1" applyFill="1" applyBorder="1" applyAlignment="1">
      <alignment horizontal="center"/>
    </xf>
    <xf numFmtId="0" fontId="73" fillId="0" borderId="15" xfId="0" applyFont="1" applyFill="1" applyBorder="1" applyAlignment="1">
      <alignment/>
    </xf>
    <xf numFmtId="0" fontId="71" fillId="0" borderId="58" xfId="0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0" fillId="0" borderId="0" xfId="0" applyFont="1" applyAlignment="1">
      <alignment horizontal="justify" vertical="top" wrapText="1"/>
    </xf>
    <xf numFmtId="0" fontId="73" fillId="0" borderId="0" xfId="0" applyFont="1" applyAlignment="1">
      <alignment horizontal="center" vertical="top" wrapText="1"/>
    </xf>
    <xf numFmtId="0" fontId="73" fillId="0" borderId="0" xfId="0" applyFont="1" applyAlignment="1">
      <alignment horizontal="justify" vertical="top" wrapText="1"/>
    </xf>
    <xf numFmtId="0" fontId="70" fillId="0" borderId="0" xfId="0" applyFont="1" applyAlignment="1">
      <alignment wrapText="1"/>
    </xf>
    <xf numFmtId="0" fontId="73" fillId="0" borderId="0" xfId="0" applyFont="1" applyAlignment="1">
      <alignment horizontal="center" wrapText="1"/>
    </xf>
    <xf numFmtId="0" fontId="73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70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15" xfId="0" applyFont="1" applyFill="1" applyBorder="1" applyAlignment="1">
      <alignment horizontal="left" vertical="top"/>
    </xf>
    <xf numFmtId="0" fontId="70" fillId="0" borderId="0" xfId="0" applyFont="1" applyFill="1" applyAlignment="1">
      <alignment horizontal="center"/>
    </xf>
    <xf numFmtId="0" fontId="70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73" fillId="0" borderId="0" xfId="0" applyFont="1" applyFill="1" applyAlignment="1">
      <alignment horizontal="center"/>
    </xf>
    <xf numFmtId="0" fontId="73" fillId="0" borderId="0" xfId="0" applyFont="1" applyFill="1" applyAlignment="1">
      <alignment/>
    </xf>
    <xf numFmtId="0" fontId="71" fillId="0" borderId="0" xfId="0" applyFont="1" applyFill="1" applyAlignment="1">
      <alignment horizontal="center" wrapText="1"/>
    </xf>
    <xf numFmtId="0" fontId="74" fillId="0" borderId="0" xfId="0" applyFont="1" applyFill="1" applyAlignment="1">
      <alignment/>
    </xf>
    <xf numFmtId="0" fontId="72" fillId="0" borderId="0" xfId="0" applyFont="1" applyFill="1" applyAlignment="1">
      <alignment horizontal="justify"/>
    </xf>
    <xf numFmtId="1" fontId="23" fillId="26" borderId="19" xfId="0" applyNumberFormat="1" applyFont="1" applyFill="1" applyBorder="1" applyAlignment="1">
      <alignment horizontal="center" vertical="top" wrapText="1"/>
    </xf>
    <xf numFmtId="0" fontId="27" fillId="0" borderId="107" xfId="0" applyFont="1" applyFill="1" applyBorder="1" applyAlignment="1">
      <alignment horizontal="center" vertical="top" wrapText="1"/>
    </xf>
    <xf numFmtId="0" fontId="33" fillId="0" borderId="83" xfId="0" applyFont="1" applyFill="1" applyBorder="1" applyAlignment="1">
      <alignment horizontal="center" vertical="center" wrapText="1"/>
    </xf>
    <xf numFmtId="0" fontId="41" fillId="0" borderId="53" xfId="0" applyFont="1" applyFill="1" applyBorder="1" applyAlignment="1">
      <alignment horizontal="center" vertical="top"/>
    </xf>
    <xf numFmtId="0" fontId="41" fillId="0" borderId="78" xfId="0" applyFont="1" applyFill="1" applyBorder="1" applyAlignment="1">
      <alignment horizontal="center" vertical="top"/>
    </xf>
    <xf numFmtId="1" fontId="23" fillId="0" borderId="37" xfId="0" applyNumberFormat="1" applyFont="1" applyBorder="1" applyAlignment="1">
      <alignment horizontal="center" vertical="top" wrapText="1"/>
    </xf>
    <xf numFmtId="1" fontId="23" fillId="0" borderId="43" xfId="0" applyNumberFormat="1" applyFont="1" applyBorder="1" applyAlignment="1">
      <alignment horizontal="center" vertical="top" wrapText="1"/>
    </xf>
    <xf numFmtId="0" fontId="32" fillId="29" borderId="83" xfId="0" applyFont="1" applyFill="1" applyBorder="1" applyAlignment="1">
      <alignment horizontal="center" vertical="top"/>
    </xf>
    <xf numFmtId="0" fontId="32" fillId="29" borderId="87" xfId="0" applyFont="1" applyFill="1" applyBorder="1" applyAlignment="1">
      <alignment horizontal="center" vertical="top"/>
    </xf>
    <xf numFmtId="0" fontId="64" fillId="31" borderId="63" xfId="0" applyFont="1" applyFill="1" applyBorder="1" applyAlignment="1">
      <alignment horizontal="center" vertical="top" wrapText="1"/>
    </xf>
    <xf numFmtId="0" fontId="32" fillId="0" borderId="2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/>
    </xf>
    <xf numFmtId="0" fontId="67" fillId="0" borderId="0" xfId="0" applyFont="1" applyBorder="1" applyAlignment="1">
      <alignment/>
    </xf>
    <xf numFmtId="0" fontId="33" fillId="0" borderId="29" xfId="0" applyFont="1" applyFill="1" applyBorder="1" applyAlignment="1">
      <alignment horizontal="center" vertical="top"/>
    </xf>
    <xf numFmtId="0" fontId="33" fillId="0" borderId="29" xfId="0" applyFont="1" applyFill="1" applyBorder="1" applyAlignment="1">
      <alignment horizontal="left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23" fillId="24" borderId="29" xfId="0" applyFont="1" applyFill="1" applyBorder="1" applyAlignment="1">
      <alignment horizontal="center" vertical="top"/>
    </xf>
    <xf numFmtId="1" fontId="22" fillId="0" borderId="29" xfId="0" applyNumberFormat="1" applyFont="1" applyBorder="1" applyAlignment="1">
      <alignment horizontal="center" vertical="top" wrapText="1"/>
    </xf>
    <xf numFmtId="1" fontId="22" fillId="0" borderId="29" xfId="0" applyNumberFormat="1" applyFont="1" applyFill="1" applyBorder="1" applyAlignment="1">
      <alignment horizontal="center" vertical="top"/>
    </xf>
    <xf numFmtId="1" fontId="22" fillId="0" borderId="29" xfId="0" applyNumberFormat="1" applyFont="1" applyFill="1" applyBorder="1" applyAlignment="1">
      <alignment horizontal="center" vertical="top" wrapText="1"/>
    </xf>
    <xf numFmtId="0" fontId="22" fillId="0" borderId="61" xfId="0" applyFont="1" applyBorder="1" applyAlignment="1">
      <alignment vertical="top"/>
    </xf>
    <xf numFmtId="0" fontId="22" fillId="0" borderId="108" xfId="0" applyFont="1" applyBorder="1" applyAlignment="1">
      <alignment vertical="top"/>
    </xf>
    <xf numFmtId="0" fontId="22" fillId="0" borderId="29" xfId="0" applyFont="1" applyBorder="1" applyAlignment="1">
      <alignment vertical="top"/>
    </xf>
    <xf numFmtId="1" fontId="57" fillId="24" borderId="88" xfId="0" applyNumberFormat="1" applyFont="1" applyFill="1" applyBorder="1" applyAlignment="1">
      <alignment horizontal="center" vertical="top"/>
    </xf>
    <xf numFmtId="1" fontId="57" fillId="24" borderId="29" xfId="0" applyNumberFormat="1" applyFont="1" applyFill="1" applyBorder="1" applyAlignment="1">
      <alignment horizontal="center" vertical="top"/>
    </xf>
    <xf numFmtId="1" fontId="57" fillId="24" borderId="109" xfId="0" applyNumberFormat="1" applyFont="1" applyFill="1" applyBorder="1" applyAlignment="1">
      <alignment horizontal="center" vertical="top"/>
    </xf>
    <xf numFmtId="0" fontId="56" fillId="0" borderId="110" xfId="0" applyFont="1" applyFill="1" applyBorder="1" applyAlignment="1">
      <alignment horizontal="center" vertical="top"/>
    </xf>
    <xf numFmtId="0" fontId="56" fillId="0" borderId="29" xfId="0" applyFont="1" applyFill="1" applyBorder="1" applyAlignment="1">
      <alignment horizontal="center" vertical="top"/>
    </xf>
    <xf numFmtId="0" fontId="56" fillId="0" borderId="61" xfId="0" applyFont="1" applyFill="1" applyBorder="1" applyAlignment="1">
      <alignment horizontal="center" vertical="top"/>
    </xf>
    <xf numFmtId="0" fontId="56" fillId="0" borderId="88" xfId="0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center" vertical="top"/>
    </xf>
    <xf numFmtId="0" fontId="56" fillId="0" borderId="109" xfId="0" applyFont="1" applyFill="1" applyBorder="1" applyAlignment="1">
      <alignment horizontal="center" vertical="top"/>
    </xf>
    <xf numFmtId="0" fontId="23" fillId="0" borderId="108" xfId="0" applyFont="1" applyFill="1" applyBorder="1" applyAlignment="1">
      <alignment horizontal="center" vertical="top" wrapText="1"/>
    </xf>
    <xf numFmtId="0" fontId="22" fillId="24" borderId="29" xfId="0" applyFont="1" applyFill="1" applyBorder="1" applyAlignment="1">
      <alignment horizontal="center" vertical="top"/>
    </xf>
    <xf numFmtId="0" fontId="22" fillId="0" borderId="108" xfId="0" applyFont="1" applyFill="1" applyBorder="1" applyAlignment="1">
      <alignment horizontal="center" vertical="top"/>
    </xf>
    <xf numFmtId="0" fontId="33" fillId="24" borderId="111" xfId="0" applyFont="1" applyFill="1" applyBorder="1" applyAlignment="1">
      <alignment horizontal="center" vertical="top"/>
    </xf>
    <xf numFmtId="0" fontId="33" fillId="24" borderId="30" xfId="0" applyFont="1" applyFill="1" applyBorder="1" applyAlignment="1">
      <alignment horizontal="center" vertical="top"/>
    </xf>
    <xf numFmtId="0" fontId="33" fillId="24" borderId="112" xfId="0" applyFont="1" applyFill="1" applyBorder="1" applyAlignment="1">
      <alignment horizontal="center" vertical="top"/>
    </xf>
    <xf numFmtId="0" fontId="22" fillId="0" borderId="113" xfId="0" applyFont="1" applyFill="1" applyBorder="1" applyAlignment="1">
      <alignment horizontal="center" vertical="top"/>
    </xf>
    <xf numFmtId="0" fontId="22" fillId="0" borderId="114" xfId="0" applyFont="1" applyFill="1" applyBorder="1" applyAlignment="1">
      <alignment horizontal="center" vertical="top"/>
    </xf>
    <xf numFmtId="0" fontId="22" fillId="0" borderId="88" xfId="0" applyFont="1" applyFill="1" applyBorder="1" applyAlignment="1">
      <alignment horizontal="center" vertical="top"/>
    </xf>
    <xf numFmtId="0" fontId="22" fillId="0" borderId="109" xfId="0" applyFont="1" applyFill="1" applyBorder="1" applyAlignment="1">
      <alignment horizontal="center" vertical="top"/>
    </xf>
    <xf numFmtId="0" fontId="44" fillId="0" borderId="47" xfId="0" applyFont="1" applyFill="1" applyBorder="1" applyAlignment="1">
      <alignment horizontal="center" vertical="top" wrapText="1"/>
    </xf>
    <xf numFmtId="0" fontId="45" fillId="0" borderId="54" xfId="0" applyFont="1" applyFill="1" applyBorder="1" applyAlignment="1">
      <alignment horizontal="right" vertical="top" wrapText="1"/>
    </xf>
    <xf numFmtId="0" fontId="45" fillId="0" borderId="54" xfId="0" applyFont="1" applyFill="1" applyBorder="1" applyAlignment="1">
      <alignment horizontal="center" vertical="top" wrapText="1"/>
    </xf>
    <xf numFmtId="0" fontId="22" fillId="24" borderId="48" xfId="0" applyFont="1" applyFill="1" applyBorder="1" applyAlignment="1">
      <alignment horizontal="center" vertical="top"/>
    </xf>
    <xf numFmtId="1" fontId="22" fillId="0" borderId="48" xfId="0" applyNumberFormat="1" applyFont="1" applyFill="1" applyBorder="1" applyAlignment="1">
      <alignment horizontal="center" vertical="top"/>
    </xf>
    <xf numFmtId="0" fontId="22" fillId="0" borderId="115" xfId="0" applyFont="1" applyFill="1" applyBorder="1" applyAlignment="1">
      <alignment horizontal="center" vertical="top"/>
    </xf>
    <xf numFmtId="0" fontId="33" fillId="24" borderId="47" xfId="0" applyFont="1" applyFill="1" applyBorder="1" applyAlignment="1">
      <alignment horizontal="center" vertical="top"/>
    </xf>
    <xf numFmtId="0" fontId="33" fillId="24" borderId="54" xfId="0" applyFont="1" applyFill="1" applyBorder="1" applyAlignment="1">
      <alignment horizontal="center" vertical="top"/>
    </xf>
    <xf numFmtId="0" fontId="33" fillId="24" borderId="116" xfId="0" applyFont="1" applyFill="1" applyBorder="1" applyAlignment="1">
      <alignment horizontal="center" vertical="top"/>
    </xf>
    <xf numFmtId="0" fontId="33" fillId="24" borderId="105" xfId="0" applyFont="1" applyFill="1" applyBorder="1" applyAlignment="1">
      <alignment horizontal="center" vertical="top"/>
    </xf>
    <xf numFmtId="0" fontId="33" fillId="24" borderId="84" xfId="0" applyFont="1" applyFill="1" applyBorder="1" applyAlignment="1">
      <alignment horizontal="center" vertical="top"/>
    </xf>
    <xf numFmtId="0" fontId="45" fillId="0" borderId="117" xfId="0" applyFont="1" applyFill="1" applyBorder="1" applyAlignment="1">
      <alignment horizontal="center" vertical="top" wrapText="1"/>
    </xf>
    <xf numFmtId="0" fontId="22" fillId="24" borderId="44" xfId="0" applyFont="1" applyFill="1" applyBorder="1" applyAlignment="1">
      <alignment horizontal="center" vertical="top"/>
    </xf>
    <xf numFmtId="1" fontId="22" fillId="0" borderId="44" xfId="0" applyNumberFormat="1" applyFont="1" applyFill="1" applyBorder="1" applyAlignment="1">
      <alignment horizontal="center" vertical="top"/>
    </xf>
    <xf numFmtId="0" fontId="22" fillId="0" borderId="117" xfId="0" applyFont="1" applyFill="1" applyBorder="1" applyAlignment="1">
      <alignment horizontal="center" vertical="top"/>
    </xf>
    <xf numFmtId="1" fontId="34" fillId="0" borderId="43" xfId="0" applyNumberFormat="1" applyFont="1" applyFill="1" applyBorder="1" applyAlignment="1">
      <alignment horizontal="center" vertical="top"/>
    </xf>
    <xf numFmtId="0" fontId="34" fillId="0" borderId="78" xfId="0" applyFont="1" applyFill="1" applyBorder="1" applyAlignment="1">
      <alignment horizontal="center" vertical="top"/>
    </xf>
    <xf numFmtId="1" fontId="34" fillId="0" borderId="78" xfId="0" applyNumberFormat="1" applyFont="1" applyFill="1" applyBorder="1" applyAlignment="1">
      <alignment horizontal="center" vertical="top"/>
    </xf>
    <xf numFmtId="1" fontId="22" fillId="0" borderId="81" xfId="0" applyNumberFormat="1" applyFont="1" applyFill="1" applyBorder="1" applyAlignment="1">
      <alignment horizontal="center" vertical="top"/>
    </xf>
    <xf numFmtId="1" fontId="22" fillId="0" borderId="80" xfId="0" applyNumberFormat="1" applyFont="1" applyFill="1" applyBorder="1" applyAlignment="1">
      <alignment horizontal="center" vertical="top"/>
    </xf>
    <xf numFmtId="1" fontId="22" fillId="0" borderId="118" xfId="0" applyNumberFormat="1" applyFont="1" applyFill="1" applyBorder="1" applyAlignment="1">
      <alignment horizontal="center" vertical="top"/>
    </xf>
    <xf numFmtId="0" fontId="22" fillId="0" borderId="119" xfId="0" applyFont="1" applyFill="1" applyBorder="1" applyAlignment="1">
      <alignment horizontal="center" vertical="top"/>
    </xf>
    <xf numFmtId="0" fontId="0" fillId="0" borderId="58" xfId="0" applyBorder="1" applyAlignment="1">
      <alignment/>
    </xf>
    <xf numFmtId="0" fontId="49" fillId="0" borderId="58" xfId="0" applyFont="1" applyBorder="1" applyAlignment="1">
      <alignment horizontal="center"/>
    </xf>
    <xf numFmtId="0" fontId="77" fillId="26" borderId="17" xfId="0" applyFont="1" applyFill="1" applyBorder="1" applyAlignment="1">
      <alignment horizontal="center" vertical="top" wrapText="1"/>
    </xf>
    <xf numFmtId="0" fontId="78" fillId="26" borderId="67" xfId="0" applyFont="1" applyFill="1" applyBorder="1" applyAlignment="1">
      <alignment horizontal="left" vertical="center" wrapText="1"/>
    </xf>
    <xf numFmtId="0" fontId="33" fillId="29" borderId="120" xfId="0" applyFont="1" applyFill="1" applyBorder="1" applyAlignment="1">
      <alignment horizontal="center" vertical="top"/>
    </xf>
    <xf numFmtId="0" fontId="33" fillId="27" borderId="120" xfId="0" applyFont="1" applyFill="1" applyBorder="1" applyAlignment="1">
      <alignment horizontal="center" vertical="top"/>
    </xf>
    <xf numFmtId="0" fontId="34" fillId="0" borderId="13" xfId="0" applyFont="1" applyFill="1" applyBorder="1" applyAlignment="1">
      <alignment horizontal="left" vertical="center" wrapText="1"/>
    </xf>
    <xf numFmtId="0" fontId="33" fillId="27" borderId="87" xfId="0" applyFont="1" applyFill="1" applyBorder="1" applyAlignment="1">
      <alignment horizontal="center" vertical="top"/>
    </xf>
    <xf numFmtId="0" fontId="33" fillId="29" borderId="57" xfId="0" applyFont="1" applyFill="1" applyBorder="1" applyAlignment="1">
      <alignment horizontal="center" vertical="top"/>
    </xf>
    <xf numFmtId="0" fontId="34" fillId="0" borderId="68" xfId="0" applyFont="1" applyFill="1" applyBorder="1" applyAlignment="1">
      <alignment horizontal="left" wrapText="1"/>
    </xf>
    <xf numFmtId="0" fontId="33" fillId="27" borderId="20" xfId="0" applyFont="1" applyFill="1" applyBorder="1" applyAlignment="1">
      <alignment horizontal="center" vertical="top"/>
    </xf>
    <xf numFmtId="0" fontId="33" fillId="0" borderId="121" xfId="0" applyFont="1" applyFill="1" applyBorder="1" applyAlignment="1">
      <alignment horizontal="left" vertical="center" wrapText="1"/>
    </xf>
    <xf numFmtId="0" fontId="32" fillId="29" borderId="58" xfId="0" applyFont="1" applyFill="1" applyBorder="1" applyAlignment="1">
      <alignment horizontal="center" vertical="top" wrapText="1"/>
    </xf>
    <xf numFmtId="0" fontId="37" fillId="0" borderId="58" xfId="0" applyFont="1" applyFill="1" applyBorder="1" applyAlignment="1">
      <alignment horizontal="left" wrapText="1"/>
    </xf>
    <xf numFmtId="0" fontId="57" fillId="0" borderId="58" xfId="0" applyFont="1" applyFill="1" applyBorder="1" applyAlignment="1">
      <alignment horizontal="center" vertical="center" wrapText="1"/>
    </xf>
    <xf numFmtId="0" fontId="60" fillId="0" borderId="58" xfId="0" applyFont="1" applyFill="1" applyBorder="1" applyAlignment="1">
      <alignment horizontal="center" vertical="top"/>
    </xf>
    <xf numFmtId="1" fontId="23" fillId="0" borderId="58" xfId="0" applyNumberFormat="1" applyFont="1" applyBorder="1" applyAlignment="1">
      <alignment horizontal="center" vertical="top" wrapText="1"/>
    </xf>
    <xf numFmtId="1" fontId="23" fillId="0" borderId="58" xfId="0" applyNumberFormat="1" applyFont="1" applyFill="1" applyBorder="1" applyAlignment="1">
      <alignment horizontal="center" vertical="top"/>
    </xf>
    <xf numFmtId="1" fontId="23" fillId="0" borderId="58" xfId="0" applyNumberFormat="1" applyFont="1" applyFill="1" applyBorder="1" applyAlignment="1">
      <alignment horizontal="center" vertical="top" wrapText="1"/>
    </xf>
    <xf numFmtId="0" fontId="41" fillId="0" borderId="58" xfId="0" applyFont="1" applyFill="1" applyBorder="1" applyAlignment="1">
      <alignment horizontal="center" vertical="top"/>
    </xf>
    <xf numFmtId="0" fontId="32" fillId="0" borderId="58" xfId="0" applyFont="1" applyFill="1" applyBorder="1" applyAlignment="1">
      <alignment horizontal="center" vertical="top"/>
    </xf>
    <xf numFmtId="0" fontId="22" fillId="0" borderId="58" xfId="0" applyFont="1" applyFill="1" applyBorder="1" applyAlignment="1">
      <alignment horizontal="center" vertical="top"/>
    </xf>
    <xf numFmtId="0" fontId="49" fillId="26" borderId="58" xfId="0" applyFont="1" applyFill="1" applyBorder="1" applyAlignment="1">
      <alignment horizontal="center"/>
    </xf>
    <xf numFmtId="0" fontId="23" fillId="0" borderId="58" xfId="0" applyFont="1" applyBorder="1" applyAlignment="1">
      <alignment horizontal="left"/>
    </xf>
    <xf numFmtId="0" fontId="22" fillId="26" borderId="58" xfId="0" applyFont="1" applyFill="1" applyBorder="1" applyAlignment="1">
      <alignment/>
    </xf>
    <xf numFmtId="0" fontId="23" fillId="0" borderId="58" xfId="0" applyFont="1" applyBorder="1" applyAlignment="1">
      <alignment/>
    </xf>
    <xf numFmtId="0" fontId="23" fillId="26" borderId="58" xfId="0" applyFont="1" applyFill="1" applyBorder="1" applyAlignment="1">
      <alignment/>
    </xf>
    <xf numFmtId="0" fontId="23" fillId="0" borderId="58" xfId="0" applyFont="1" applyBorder="1" applyAlignment="1">
      <alignment horizontal="left" wrapText="1"/>
    </xf>
    <xf numFmtId="0" fontId="0" fillId="0" borderId="58" xfId="0" applyBorder="1" applyAlignment="1">
      <alignment horizontal="center"/>
    </xf>
    <xf numFmtId="0" fontId="23" fillId="0" borderId="58" xfId="0" applyFont="1" applyBorder="1" applyAlignment="1">
      <alignment/>
    </xf>
    <xf numFmtId="1" fontId="32" fillId="0" borderId="37" xfId="0" applyNumberFormat="1" applyFont="1" applyFill="1" applyBorder="1" applyAlignment="1">
      <alignment horizontal="center" vertical="top"/>
    </xf>
    <xf numFmtId="0" fontId="23" fillId="31" borderId="19" xfId="0" applyFont="1" applyFill="1" applyBorder="1" applyAlignment="1">
      <alignment horizontal="center" vertical="top"/>
    </xf>
    <xf numFmtId="0" fontId="23" fillId="0" borderId="61" xfId="0" applyFont="1" applyFill="1" applyBorder="1" applyAlignment="1">
      <alignment horizontal="center" vertical="top"/>
    </xf>
    <xf numFmtId="0" fontId="27" fillId="0" borderId="122" xfId="0" applyFont="1" applyFill="1" applyBorder="1" applyAlignment="1">
      <alignment horizontal="center" vertical="center" wrapText="1"/>
    </xf>
    <xf numFmtId="0" fontId="60" fillId="0" borderId="82" xfId="0" applyFont="1" applyFill="1" applyBorder="1" applyAlignment="1">
      <alignment horizontal="center" vertical="top"/>
    </xf>
    <xf numFmtId="0" fontId="23" fillId="0" borderId="123" xfId="0" applyFont="1" applyFill="1" applyBorder="1" applyAlignment="1">
      <alignment horizontal="center" vertical="top"/>
    </xf>
    <xf numFmtId="0" fontId="23" fillId="0" borderId="82" xfId="0" applyFont="1" applyFill="1" applyBorder="1" applyAlignment="1">
      <alignment vertical="top"/>
    </xf>
    <xf numFmtId="0" fontId="23" fillId="0" borderId="58" xfId="0" applyFont="1" applyFill="1" applyBorder="1" applyAlignment="1">
      <alignment vertical="top"/>
    </xf>
    <xf numFmtId="0" fontId="41" fillId="0" borderId="58" xfId="0" applyFont="1" applyFill="1" applyBorder="1" applyAlignment="1">
      <alignment vertical="top"/>
    </xf>
    <xf numFmtId="0" fontId="32" fillId="0" borderId="60" xfId="0" applyFont="1" applyFill="1" applyBorder="1" applyAlignment="1">
      <alignment horizontal="center" vertical="top"/>
    </xf>
    <xf numFmtId="1" fontId="32" fillId="0" borderId="58" xfId="0" applyNumberFormat="1" applyFont="1" applyFill="1" applyBorder="1" applyAlignment="1">
      <alignment horizontal="center" vertical="top"/>
    </xf>
    <xf numFmtId="1" fontId="32" fillId="0" borderId="85" xfId="0" applyNumberFormat="1" applyFont="1" applyFill="1" applyBorder="1" applyAlignment="1">
      <alignment horizontal="center" vertical="top"/>
    </xf>
    <xf numFmtId="0" fontId="29" fillId="0" borderId="124" xfId="0" applyFont="1" applyFill="1" applyBorder="1" applyAlignment="1">
      <alignment horizontal="justify" vertical="top" wrapText="1"/>
    </xf>
    <xf numFmtId="1" fontId="23" fillId="0" borderId="41" xfId="0" applyNumberFormat="1" applyFont="1" applyFill="1" applyBorder="1" applyAlignment="1">
      <alignment horizontal="center" vertical="top" wrapText="1"/>
    </xf>
    <xf numFmtId="0" fontId="34" fillId="26" borderId="84" xfId="0" applyFont="1" applyFill="1" applyBorder="1" applyAlignment="1">
      <alignment horizontal="left" vertical="center" wrapText="1"/>
    </xf>
    <xf numFmtId="0" fontId="33" fillId="26" borderId="120" xfId="0" applyFont="1" applyFill="1" applyBorder="1" applyAlignment="1">
      <alignment horizontal="center" vertical="center" wrapText="1"/>
    </xf>
    <xf numFmtId="0" fontId="23" fillId="26" borderId="54" xfId="0" applyFont="1" applyFill="1" applyBorder="1" applyAlignment="1">
      <alignment horizontal="center" vertical="top"/>
    </xf>
    <xf numFmtId="0" fontId="23" fillId="26" borderId="48" xfId="0" applyFont="1" applyFill="1" applyBorder="1" applyAlignment="1">
      <alignment horizontal="center" vertical="top"/>
    </xf>
    <xf numFmtId="0" fontId="23" fillId="26" borderId="56" xfId="0" applyFont="1" applyFill="1" applyBorder="1" applyAlignment="1">
      <alignment horizontal="center" vertical="top"/>
    </xf>
    <xf numFmtId="0" fontId="23" fillId="26" borderId="84" xfId="0" applyFont="1" applyFill="1" applyBorder="1" applyAlignment="1">
      <alignment horizontal="center" vertical="top"/>
    </xf>
    <xf numFmtId="1" fontId="23" fillId="26" borderId="47" xfId="0" applyNumberFormat="1" applyFont="1" applyFill="1" applyBorder="1" applyAlignment="1">
      <alignment horizontal="center" vertical="top" wrapText="1"/>
    </xf>
    <xf numFmtId="1" fontId="23" fillId="26" borderId="48" xfId="0" applyNumberFormat="1" applyFont="1" applyFill="1" applyBorder="1" applyAlignment="1">
      <alignment horizontal="center" vertical="top" wrapText="1"/>
    </xf>
    <xf numFmtId="0" fontId="23" fillId="26" borderId="56" xfId="0" applyFont="1" applyFill="1" applyBorder="1" applyAlignment="1">
      <alignment horizontal="center" vertical="top"/>
    </xf>
    <xf numFmtId="0" fontId="34" fillId="26" borderId="84" xfId="0" applyFont="1" applyFill="1" applyBorder="1" applyAlignment="1">
      <alignment horizontal="left" wrapText="1"/>
    </xf>
    <xf numFmtId="0" fontId="34" fillId="26" borderId="81" xfId="0" applyFont="1" applyFill="1" applyBorder="1" applyAlignment="1">
      <alignment horizontal="left" wrapText="1"/>
    </xf>
    <xf numFmtId="0" fontId="33" fillId="26" borderId="87" xfId="0" applyFont="1" applyFill="1" applyBorder="1" applyAlignment="1">
      <alignment horizontal="center" vertical="center" wrapText="1"/>
    </xf>
    <xf numFmtId="0" fontId="23" fillId="26" borderId="78" xfId="0" applyFont="1" applyFill="1" applyBorder="1" applyAlignment="1">
      <alignment horizontal="center" vertical="top"/>
    </xf>
    <xf numFmtId="1" fontId="23" fillId="26" borderId="44" xfId="0" applyNumberFormat="1" applyFont="1" applyFill="1" applyBorder="1" applyAlignment="1">
      <alignment horizontal="center" vertical="top" wrapText="1"/>
    </xf>
    <xf numFmtId="0" fontId="34" fillId="26" borderId="76" xfId="0" applyFont="1" applyFill="1" applyBorder="1" applyAlignment="1">
      <alignment horizontal="left" wrapText="1"/>
    </xf>
    <xf numFmtId="0" fontId="23" fillId="26" borderId="22" xfId="0" applyFont="1" applyFill="1" applyBorder="1" applyAlignment="1">
      <alignment horizontal="center" vertical="top"/>
    </xf>
    <xf numFmtId="0" fontId="60" fillId="26" borderId="81" xfId="0" applyFont="1" applyFill="1" applyBorder="1" applyAlignment="1">
      <alignment horizontal="center" vertical="top"/>
    </xf>
    <xf numFmtId="0" fontId="23" fillId="26" borderId="80" xfId="0" applyFont="1" applyFill="1" applyBorder="1" applyAlignment="1">
      <alignment horizontal="center" vertical="top"/>
    </xf>
    <xf numFmtId="0" fontId="23" fillId="0" borderId="125" xfId="0" applyFont="1" applyFill="1" applyBorder="1" applyAlignment="1">
      <alignment horizontal="center" vertical="top"/>
    </xf>
    <xf numFmtId="1" fontId="23" fillId="0" borderId="126" xfId="0" applyNumberFormat="1" applyFont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top"/>
    </xf>
    <xf numFmtId="0" fontId="33" fillId="26" borderId="116" xfId="0" applyFont="1" applyFill="1" applyBorder="1" applyAlignment="1">
      <alignment horizontal="center" vertical="center" wrapText="1"/>
    </xf>
    <xf numFmtId="0" fontId="32" fillId="0" borderId="127" xfId="0" applyFont="1" applyFill="1" applyBorder="1" applyAlignment="1">
      <alignment horizontal="center" vertical="center" wrapText="1"/>
    </xf>
    <xf numFmtId="1" fontId="23" fillId="0" borderId="17" xfId="0" applyNumberFormat="1" applyFont="1" applyFill="1" applyBorder="1" applyAlignment="1">
      <alignment horizontal="center" vertical="top" wrapText="1"/>
    </xf>
    <xf numFmtId="1" fontId="23" fillId="0" borderId="17" xfId="0" applyNumberFormat="1" applyFont="1" applyBorder="1" applyAlignment="1">
      <alignment horizontal="center" vertical="top" wrapText="1"/>
    </xf>
    <xf numFmtId="1" fontId="60" fillId="0" borderId="37" xfId="0" applyNumberFormat="1" applyFont="1" applyBorder="1" applyAlignment="1">
      <alignment horizontal="center" vertical="top" wrapText="1"/>
    </xf>
    <xf numFmtId="1" fontId="60" fillId="0" borderId="15" xfId="0" applyNumberFormat="1" applyFont="1" applyBorder="1" applyAlignment="1">
      <alignment horizontal="center" vertical="top" wrapText="1"/>
    </xf>
    <xf numFmtId="1" fontId="60" fillId="0" borderId="38" xfId="0" applyNumberFormat="1" applyFont="1" applyBorder="1" applyAlignment="1">
      <alignment horizontal="center" vertical="top" wrapText="1"/>
    </xf>
    <xf numFmtId="1" fontId="23" fillId="0" borderId="16" xfId="0" applyNumberFormat="1" applyFont="1" applyBorder="1" applyAlignment="1">
      <alignment horizontal="center" vertical="top" wrapText="1"/>
    </xf>
    <xf numFmtId="1" fontId="23" fillId="0" borderId="14" xfId="0" applyNumberFormat="1" applyFont="1" applyBorder="1" applyAlignment="1">
      <alignment horizontal="center" vertical="top" wrapText="1"/>
    </xf>
    <xf numFmtId="1" fontId="23" fillId="0" borderId="38" xfId="0" applyNumberFormat="1" applyFont="1" applyBorder="1" applyAlignment="1">
      <alignment horizontal="center" vertical="top" wrapText="1"/>
    </xf>
    <xf numFmtId="174" fontId="32" fillId="24" borderId="17" xfId="0" applyNumberFormat="1" applyFont="1" applyFill="1" applyBorder="1" applyAlignment="1">
      <alignment horizontal="center" vertical="top"/>
    </xf>
    <xf numFmtId="0" fontId="32" fillId="31" borderId="15" xfId="0" applyFont="1" applyFill="1" applyBorder="1" applyAlignment="1">
      <alignment horizontal="center" vertical="top"/>
    </xf>
    <xf numFmtId="0" fontId="32" fillId="0" borderId="14" xfId="0" applyFont="1" applyFill="1" applyBorder="1" applyAlignment="1">
      <alignment horizontal="center" vertical="top"/>
    </xf>
    <xf numFmtId="0" fontId="23" fillId="0" borderId="99" xfId="0" applyFont="1" applyBorder="1" applyAlignment="1">
      <alignment horizontal="center" vertical="center" wrapText="1"/>
    </xf>
    <xf numFmtId="0" fontId="32" fillId="0" borderId="76" xfId="0" applyFont="1" applyFill="1" applyBorder="1" applyAlignment="1">
      <alignment horizontal="left" vertical="center" wrapText="1"/>
    </xf>
    <xf numFmtId="0" fontId="27" fillId="0" borderId="86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top"/>
    </xf>
    <xf numFmtId="0" fontId="32" fillId="0" borderId="23" xfId="0" applyFont="1" applyBorder="1" applyAlignment="1">
      <alignment horizontal="center" vertical="top"/>
    </xf>
    <xf numFmtId="0" fontId="23" fillId="0" borderId="128" xfId="0" applyFont="1" applyFill="1" applyBorder="1" applyAlignment="1">
      <alignment horizontal="center" vertical="top"/>
    </xf>
    <xf numFmtId="1" fontId="25" fillId="28" borderId="128" xfId="0" applyNumberFormat="1" applyFont="1" applyFill="1" applyBorder="1" applyAlignment="1">
      <alignment horizontal="center" vertical="top"/>
    </xf>
    <xf numFmtId="1" fontId="32" fillId="0" borderId="128" xfId="0" applyNumberFormat="1" applyFont="1" applyBorder="1" applyAlignment="1">
      <alignment horizontal="center" vertical="top"/>
    </xf>
    <xf numFmtId="0" fontId="23" fillId="0" borderId="129" xfId="0" applyFont="1" applyFill="1" applyBorder="1" applyAlignment="1">
      <alignment horizontal="center" vertical="top"/>
    </xf>
    <xf numFmtId="0" fontId="23" fillId="0" borderId="90" xfId="0" applyFont="1" applyFill="1" applyBorder="1" applyAlignment="1">
      <alignment horizontal="center" vertical="top"/>
    </xf>
    <xf numFmtId="0" fontId="25" fillId="28" borderId="61" xfId="0" applyFont="1" applyFill="1" applyBorder="1" applyAlignment="1">
      <alignment horizontal="center" vertical="top"/>
    </xf>
    <xf numFmtId="0" fontId="32" fillId="0" borderId="130" xfId="0" applyFont="1" applyFill="1" applyBorder="1" applyAlignment="1">
      <alignment horizontal="center" vertical="center" wrapText="1"/>
    </xf>
    <xf numFmtId="0" fontId="21" fillId="0" borderId="131" xfId="0" applyFont="1" applyBorder="1" applyAlignment="1">
      <alignment/>
    </xf>
    <xf numFmtId="0" fontId="0" fillId="0" borderId="132" xfId="0" applyBorder="1" applyAlignment="1">
      <alignment horizontal="center" vertical="top" wrapText="1"/>
    </xf>
    <xf numFmtId="0" fontId="0" fillId="0" borderId="133" xfId="0" applyBorder="1" applyAlignment="1">
      <alignment/>
    </xf>
    <xf numFmtId="0" fontId="0" fillId="0" borderId="0" xfId="0" applyAlignment="1">
      <alignment/>
    </xf>
    <xf numFmtId="0" fontId="0" fillId="0" borderId="132" xfId="0" applyBorder="1" applyAlignment="1">
      <alignment horizontal="center"/>
    </xf>
    <xf numFmtId="0" fontId="23" fillId="0" borderId="0" xfId="0" applyFont="1" applyFill="1" applyAlignment="1">
      <alignment/>
    </xf>
    <xf numFmtId="0" fontId="23" fillId="0" borderId="133" xfId="0" applyFont="1" applyBorder="1" applyAlignment="1">
      <alignment horizontal="left"/>
    </xf>
    <xf numFmtId="0" fontId="0" fillId="0" borderId="58" xfId="0" applyFill="1" applyBorder="1" applyAlignment="1">
      <alignment/>
    </xf>
    <xf numFmtId="0" fontId="23" fillId="0" borderId="123" xfId="0" applyFont="1" applyBorder="1" applyAlignment="1">
      <alignment horizontal="left"/>
    </xf>
    <xf numFmtId="0" fontId="0" fillId="0" borderId="123" xfId="0" applyFill="1" applyBorder="1" applyAlignment="1">
      <alignment/>
    </xf>
    <xf numFmtId="0" fontId="23" fillId="0" borderId="82" xfId="0" applyFont="1" applyBorder="1" applyAlignment="1">
      <alignment/>
    </xf>
    <xf numFmtId="0" fontId="23" fillId="0" borderId="133" xfId="0" applyFont="1" applyBorder="1" applyAlignment="1">
      <alignment/>
    </xf>
    <xf numFmtId="0" fontId="22" fillId="26" borderId="89" xfId="0" applyFont="1" applyFill="1" applyBorder="1" applyAlignment="1">
      <alignment/>
    </xf>
    <xf numFmtId="0" fontId="23" fillId="0" borderId="124" xfId="0" applyFont="1" applyBorder="1" applyAlignment="1">
      <alignment/>
    </xf>
    <xf numFmtId="0" fontId="0" fillId="0" borderId="89" xfId="0" applyBorder="1" applyAlignment="1">
      <alignment horizontal="center"/>
    </xf>
    <xf numFmtId="0" fontId="23" fillId="0" borderId="123" xfId="0" applyFont="1" applyFill="1" applyBorder="1" applyAlignment="1">
      <alignment/>
    </xf>
    <xf numFmtId="0" fontId="23" fillId="0" borderId="58" xfId="0" applyFont="1" applyBorder="1" applyAlignment="1">
      <alignment/>
    </xf>
    <xf numFmtId="1" fontId="23" fillId="0" borderId="49" xfId="0" applyNumberFormat="1" applyFont="1" applyFill="1" applyBorder="1" applyAlignment="1">
      <alignment horizontal="center" vertical="top" wrapText="1"/>
    </xf>
    <xf numFmtId="0" fontId="29" fillId="26" borderId="133" xfId="0" applyFont="1" applyFill="1" applyBorder="1" applyAlignment="1">
      <alignment horizontal="center"/>
    </xf>
    <xf numFmtId="0" fontId="68" fillId="0" borderId="0" xfId="0" applyFont="1" applyAlignment="1">
      <alignment/>
    </xf>
    <xf numFmtId="0" fontId="65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/>
    </xf>
    <xf numFmtId="0" fontId="49" fillId="26" borderId="89" xfId="0" applyFont="1" applyFill="1" applyBorder="1" applyAlignment="1">
      <alignment horizontal="center"/>
    </xf>
    <xf numFmtId="0" fontId="23" fillId="0" borderId="58" xfId="0" applyFont="1" applyBorder="1" applyAlignment="1">
      <alignment/>
    </xf>
    <xf numFmtId="0" fontId="23" fillId="0" borderId="133" xfId="0" applyFont="1" applyBorder="1" applyAlignment="1">
      <alignment/>
    </xf>
    <xf numFmtId="0" fontId="23" fillId="0" borderId="58" xfId="0" applyFont="1" applyFill="1" applyBorder="1" applyAlignment="1">
      <alignment horizontal="left"/>
    </xf>
    <xf numFmtId="0" fontId="23" fillId="0" borderId="58" xfId="0" applyFont="1" applyFill="1" applyBorder="1" applyAlignment="1">
      <alignment horizontal="left"/>
    </xf>
    <xf numFmtId="0" fontId="0" fillId="0" borderId="58" xfId="0" applyBorder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 horizontal="justify"/>
    </xf>
    <xf numFmtId="0" fontId="30" fillId="0" borderId="0" xfId="0" applyFont="1" applyBorder="1" applyAlignment="1">
      <alignment horizontal="center" vertical="top" wrapText="1"/>
    </xf>
    <xf numFmtId="0" fontId="28" fillId="0" borderId="41" xfId="0" applyFont="1" applyBorder="1" applyAlignment="1">
      <alignment horizontal="center" vertical="top" textRotation="90" wrapText="1"/>
    </xf>
    <xf numFmtId="0" fontId="28" fillId="0" borderId="134" xfId="0" applyFont="1" applyBorder="1" applyAlignment="1">
      <alignment horizontal="center" vertical="top" textRotation="90" wrapText="1"/>
    </xf>
    <xf numFmtId="0" fontId="23" fillId="0" borderId="135" xfId="0" applyFont="1" applyBorder="1" applyAlignment="1">
      <alignment horizontal="center"/>
    </xf>
    <xf numFmtId="0" fontId="23" fillId="0" borderId="136" xfId="0" applyFont="1" applyBorder="1" applyAlignment="1">
      <alignment horizontal="center"/>
    </xf>
    <xf numFmtId="0" fontId="23" fillId="0" borderId="13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9" fillId="0" borderId="138" xfId="0" applyFont="1" applyBorder="1" applyAlignment="1">
      <alignment horizontal="center" vertical="top" wrapText="1"/>
    </xf>
    <xf numFmtId="0" fontId="29" fillId="0" borderId="139" xfId="0" applyFont="1" applyBorder="1" applyAlignment="1">
      <alignment horizontal="center" vertical="top" wrapText="1"/>
    </xf>
    <xf numFmtId="0" fontId="28" fillId="0" borderId="140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29" fillId="0" borderId="35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6" xfId="0" applyFont="1" applyBorder="1" applyAlignment="1">
      <alignment/>
    </xf>
    <xf numFmtId="0" fontId="49" fillId="0" borderId="95" xfId="0" applyFont="1" applyBorder="1" applyAlignment="1">
      <alignment/>
    </xf>
    <xf numFmtId="0" fontId="49" fillId="0" borderId="96" xfId="0" applyFont="1" applyBorder="1" applyAlignment="1">
      <alignment/>
    </xf>
    <xf numFmtId="0" fontId="49" fillId="0" borderId="137" xfId="0" applyFont="1" applyBorder="1" applyAlignment="1">
      <alignment/>
    </xf>
    <xf numFmtId="0" fontId="23" fillId="0" borderId="89" xfId="0" applyFont="1" applyBorder="1" applyAlignment="1">
      <alignment/>
    </xf>
    <xf numFmtId="0" fontId="0" fillId="0" borderId="133" xfId="0" applyBorder="1" applyAlignment="1">
      <alignment/>
    </xf>
    <xf numFmtId="0" fontId="27" fillId="0" borderId="141" xfId="0" applyFont="1" applyBorder="1" applyAlignment="1">
      <alignment horizontal="center" vertical="top" wrapText="1"/>
    </xf>
    <xf numFmtId="0" fontId="27" fillId="0" borderId="142" xfId="0" applyFont="1" applyBorder="1" applyAlignment="1">
      <alignment horizontal="center" vertical="top" wrapText="1"/>
    </xf>
    <xf numFmtId="0" fontId="27" fillId="0" borderId="143" xfId="0" applyFont="1" applyBorder="1" applyAlignment="1">
      <alignment horizontal="center" vertical="top" wrapText="1"/>
    </xf>
    <xf numFmtId="0" fontId="28" fillId="0" borderId="144" xfId="0" applyFont="1" applyBorder="1" applyAlignment="1">
      <alignment horizontal="center" vertical="top" textRotation="90" wrapText="1"/>
    </xf>
    <xf numFmtId="0" fontId="28" fillId="0" borderId="145" xfId="0" applyFont="1" applyBorder="1" applyAlignment="1">
      <alignment horizontal="center" vertical="top" textRotation="90" wrapText="1"/>
    </xf>
    <xf numFmtId="0" fontId="28" fillId="0" borderId="146" xfId="0" applyFont="1" applyBorder="1" applyAlignment="1">
      <alignment horizontal="center" vertical="top" textRotation="90" wrapText="1"/>
    </xf>
    <xf numFmtId="0" fontId="27" fillId="0" borderId="147" xfId="0" applyFont="1" applyBorder="1" applyAlignment="1">
      <alignment textRotation="90"/>
    </xf>
    <xf numFmtId="0" fontId="27" fillId="0" borderId="148" xfId="0" applyFont="1" applyBorder="1" applyAlignment="1">
      <alignment textRotation="90"/>
    </xf>
    <xf numFmtId="0" fontId="27" fillId="0" borderId="149" xfId="0" applyFont="1" applyBorder="1" applyAlignment="1">
      <alignment horizontal="center" vertical="center" textRotation="90" wrapText="1"/>
    </xf>
    <xf numFmtId="0" fontId="27" fillId="0" borderId="150" xfId="0" applyFont="1" applyBorder="1" applyAlignment="1">
      <alignment horizontal="center" vertical="center" textRotation="90" wrapText="1"/>
    </xf>
    <xf numFmtId="0" fontId="27" fillId="0" borderId="151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3" fillId="0" borderId="135" xfId="0" applyFont="1" applyBorder="1" applyAlignment="1">
      <alignment horizontal="center" vertical="top" wrapText="1"/>
    </xf>
    <xf numFmtId="0" fontId="23" fillId="0" borderId="152" xfId="0" applyFont="1" applyBorder="1" applyAlignment="1">
      <alignment horizontal="center" vertical="top" wrapText="1"/>
    </xf>
    <xf numFmtId="0" fontId="23" fillId="0" borderId="150" xfId="0" applyFont="1" applyBorder="1" applyAlignment="1">
      <alignment horizontal="center" vertical="top" wrapText="1"/>
    </xf>
    <xf numFmtId="0" fontId="23" fillId="0" borderId="95" xfId="0" applyFont="1" applyBorder="1" applyAlignment="1">
      <alignment horizontal="center"/>
    </xf>
    <xf numFmtId="0" fontId="23" fillId="0" borderId="96" xfId="0" applyFont="1" applyBorder="1" applyAlignment="1">
      <alignment horizontal="center"/>
    </xf>
    <xf numFmtId="0" fontId="23" fillId="0" borderId="153" xfId="0" applyFont="1" applyBorder="1" applyAlignment="1">
      <alignment horizontal="center" vertical="top" wrapText="1"/>
    </xf>
    <xf numFmtId="0" fontId="23" fillId="0" borderId="154" xfId="0" applyFont="1" applyBorder="1" applyAlignment="1">
      <alignment horizontal="center" vertical="top" wrapText="1"/>
    </xf>
    <xf numFmtId="0" fontId="23" fillId="0" borderId="155" xfId="0" applyFont="1" applyBorder="1" applyAlignment="1">
      <alignment horizontal="center" vertical="top" wrapText="1"/>
    </xf>
    <xf numFmtId="0" fontId="27" fillId="0" borderId="147" xfId="0" applyFont="1" applyBorder="1" applyAlignment="1">
      <alignment horizontal="center" vertical="top" wrapText="1"/>
    </xf>
    <xf numFmtId="0" fontId="27" fillId="0" borderId="156" xfId="0" applyFont="1" applyBorder="1" applyAlignment="1">
      <alignment horizontal="center" vertical="top" wrapText="1"/>
    </xf>
    <xf numFmtId="0" fontId="27" fillId="0" borderId="157" xfId="0" applyFont="1" applyBorder="1" applyAlignment="1">
      <alignment horizontal="center" vertical="top" wrapText="1"/>
    </xf>
    <xf numFmtId="0" fontId="27" fillId="0" borderId="158" xfId="0" applyFont="1" applyBorder="1" applyAlignment="1">
      <alignment horizontal="center" vertical="top" wrapText="1"/>
    </xf>
    <xf numFmtId="0" fontId="27" fillId="0" borderId="159" xfId="0" applyFont="1" applyBorder="1" applyAlignment="1">
      <alignment horizontal="center" vertical="top" wrapText="1"/>
    </xf>
    <xf numFmtId="0" fontId="32" fillId="24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/>
    </xf>
    <xf numFmtId="0" fontId="49" fillId="0" borderId="104" xfId="0" applyFont="1" applyBorder="1" applyAlignment="1">
      <alignment/>
    </xf>
    <xf numFmtId="0" fontId="49" fillId="0" borderId="160" xfId="0" applyFont="1" applyBorder="1" applyAlignment="1">
      <alignment/>
    </xf>
    <xf numFmtId="0" fontId="49" fillId="0" borderId="94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36" xfId="0" applyFont="1" applyBorder="1" applyAlignment="1">
      <alignment/>
    </xf>
    <xf numFmtId="0" fontId="27" fillId="0" borderId="161" xfId="0" applyFont="1" applyBorder="1" applyAlignment="1">
      <alignment/>
    </xf>
    <xf numFmtId="0" fontId="27" fillId="0" borderId="66" xfId="0" applyFont="1" applyBorder="1" applyAlignment="1">
      <alignment/>
    </xf>
    <xf numFmtId="0" fontId="22" fillId="0" borderId="17" xfId="0" applyFont="1" applyBorder="1" applyAlignment="1">
      <alignment horizontal="right" vertical="top"/>
    </xf>
    <xf numFmtId="0" fontId="48" fillId="24" borderId="0" xfId="0" applyFont="1" applyFill="1" applyBorder="1" applyAlignment="1">
      <alignment horizontal="center" vertical="top" wrapText="1"/>
    </xf>
    <xf numFmtId="0" fontId="27" fillId="0" borderId="162" xfId="0" applyFont="1" applyBorder="1" applyAlignment="1">
      <alignment/>
    </xf>
    <xf numFmtId="0" fontId="27" fillId="0" borderId="163" xfId="0" applyFont="1" applyBorder="1" applyAlignment="1">
      <alignment/>
    </xf>
    <xf numFmtId="0" fontId="27" fillId="0" borderId="164" xfId="0" applyFont="1" applyBorder="1" applyAlignment="1">
      <alignment/>
    </xf>
    <xf numFmtId="0" fontId="45" fillId="0" borderId="43" xfId="0" applyFont="1" applyFill="1" applyBorder="1" applyAlignment="1">
      <alignment horizontal="right" vertical="top" wrapText="1"/>
    </xf>
    <xf numFmtId="0" fontId="45" fillId="0" borderId="117" xfId="0" applyFont="1" applyFill="1" applyBorder="1" applyAlignment="1">
      <alignment horizontal="right" vertical="top" wrapText="1"/>
    </xf>
    <xf numFmtId="0" fontId="23" fillId="0" borderId="108" xfId="0" applyFont="1" applyFill="1" applyBorder="1" applyAlignment="1">
      <alignment horizontal="center" vertical="top" wrapText="1"/>
    </xf>
    <xf numFmtId="0" fontId="38" fillId="24" borderId="165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22" fillId="0" borderId="147" xfId="0" applyFont="1" applyBorder="1" applyAlignment="1">
      <alignment horizontal="center" textRotation="90"/>
    </xf>
    <xf numFmtId="0" fontId="22" fillId="0" borderId="156" xfId="0" applyFont="1" applyBorder="1" applyAlignment="1">
      <alignment horizontal="center" textRotation="90"/>
    </xf>
    <xf numFmtId="0" fontId="22" fillId="0" borderId="148" xfId="0" applyFont="1" applyBorder="1" applyAlignment="1">
      <alignment horizontal="center" textRotation="90"/>
    </xf>
    <xf numFmtId="0" fontId="22" fillId="0" borderId="114" xfId="0" applyFont="1" applyBorder="1" applyAlignment="1">
      <alignment horizontal="right" vertical="top"/>
    </xf>
    <xf numFmtId="1" fontId="22" fillId="24" borderId="27" xfId="0" applyNumberFormat="1" applyFont="1" applyFill="1" applyBorder="1" applyAlignment="1">
      <alignment horizontal="right" vertical="top"/>
    </xf>
    <xf numFmtId="0" fontId="27" fillId="0" borderId="89" xfId="0" applyFont="1" applyFill="1" applyBorder="1" applyAlignment="1">
      <alignment horizontal="center" vertical="top" wrapText="1"/>
    </xf>
    <xf numFmtId="0" fontId="22" fillId="0" borderId="20" xfId="0" applyFont="1" applyBorder="1" applyAlignment="1">
      <alignment horizontal="right" vertical="top"/>
    </xf>
    <xf numFmtId="0" fontId="29" fillId="0" borderId="104" xfId="0" applyFont="1" applyBorder="1" applyAlignment="1">
      <alignment/>
    </xf>
    <xf numFmtId="0" fontId="27" fillId="0" borderId="160" xfId="0" applyFont="1" applyBorder="1" applyAlignment="1">
      <alignment/>
    </xf>
    <xf numFmtId="0" fontId="27" fillId="0" borderId="94" xfId="0" applyFont="1" applyBorder="1" applyAlignment="1">
      <alignment/>
    </xf>
    <xf numFmtId="0" fontId="49" fillId="0" borderId="95" xfId="0" applyFont="1" applyBorder="1" applyAlignment="1">
      <alignment wrapText="1"/>
    </xf>
    <xf numFmtId="0" fontId="49" fillId="0" borderId="96" xfId="0" applyFont="1" applyBorder="1" applyAlignment="1">
      <alignment wrapText="1"/>
    </xf>
    <xf numFmtId="0" fontId="49" fillId="0" borderId="137" xfId="0" applyFont="1" applyBorder="1" applyAlignment="1">
      <alignment wrapText="1"/>
    </xf>
    <xf numFmtId="0" fontId="67" fillId="0" borderId="0" xfId="0" applyFont="1" applyBorder="1" applyAlignment="1">
      <alignment/>
    </xf>
    <xf numFmtId="0" fontId="67" fillId="0" borderId="0" xfId="0" applyFont="1" applyBorder="1" applyAlignment="1">
      <alignment horizontal="center"/>
    </xf>
    <xf numFmtId="0" fontId="67" fillId="0" borderId="0" xfId="0" applyFont="1" applyBorder="1" applyAlignment="1">
      <alignment horizontal="right"/>
    </xf>
    <xf numFmtId="0" fontId="67" fillId="0" borderId="0" xfId="0" applyFont="1" applyAlignment="1">
      <alignment horizontal="left"/>
    </xf>
    <xf numFmtId="0" fontId="6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65" fillId="0" borderId="0" xfId="0" applyFont="1" applyBorder="1" applyAlignment="1">
      <alignment horizontal="right"/>
    </xf>
    <xf numFmtId="0" fontId="65" fillId="0" borderId="0" xfId="0" applyFont="1" applyBorder="1" applyAlignment="1">
      <alignment/>
    </xf>
    <xf numFmtId="0" fontId="0" fillId="0" borderId="0" xfId="0" applyAlignment="1">
      <alignment/>
    </xf>
    <xf numFmtId="0" fontId="66" fillId="0" borderId="0" xfId="0" applyFont="1" applyBorder="1" applyAlignment="1">
      <alignment horizontal="center"/>
    </xf>
    <xf numFmtId="0" fontId="66" fillId="0" borderId="0" xfId="0" applyFont="1" applyBorder="1" applyAlignment="1">
      <alignment horizontal="left"/>
    </xf>
    <xf numFmtId="0" fontId="67" fillId="0" borderId="26" xfId="0" applyFont="1" applyBorder="1" applyAlignment="1">
      <alignment horizontal="center" wrapText="1"/>
    </xf>
    <xf numFmtId="0" fontId="67" fillId="0" borderId="26" xfId="0" applyFont="1" applyBorder="1" applyAlignment="1">
      <alignment horizontal="center"/>
    </xf>
    <xf numFmtId="0" fontId="67" fillId="0" borderId="139" xfId="0" applyFont="1" applyBorder="1" applyAlignment="1">
      <alignment horizontal="center"/>
    </xf>
    <xf numFmtId="0" fontId="79" fillId="0" borderId="0" xfId="53" applyFont="1">
      <alignment/>
      <protection/>
    </xf>
    <xf numFmtId="0" fontId="1" fillId="0" borderId="0" xfId="53">
      <alignment/>
      <protection/>
    </xf>
    <xf numFmtId="0" fontId="80" fillId="0" borderId="0" xfId="53" applyFont="1" applyAlignment="1">
      <alignment horizontal="left" vertical="center"/>
      <protection/>
    </xf>
    <xf numFmtId="0" fontId="79" fillId="0" borderId="0" xfId="53" applyFont="1" applyAlignment="1">
      <alignment horizontal="center" vertical="top" wrapText="1"/>
      <protection/>
    </xf>
    <xf numFmtId="0" fontId="80" fillId="0" borderId="0" xfId="53" applyFont="1" applyAlignment="1">
      <alignment vertical="center"/>
      <protection/>
    </xf>
    <xf numFmtId="0" fontId="79" fillId="0" borderId="0" xfId="53" applyFont="1" applyAlignment="1">
      <alignment horizontal="center" vertical="center" wrapText="1"/>
      <protection/>
    </xf>
    <xf numFmtId="0" fontId="81" fillId="32" borderId="0" xfId="53" applyFont="1" applyFill="1" applyAlignment="1">
      <alignment horizontal="center" vertical="center"/>
      <protection/>
    </xf>
    <xf numFmtId="0" fontId="79" fillId="0" borderId="0" xfId="53" applyFont="1" applyAlignment="1">
      <alignment horizontal="center"/>
      <protection/>
    </xf>
    <xf numFmtId="0" fontId="79" fillId="0" borderId="166" xfId="53" applyFont="1" applyBorder="1" applyAlignment="1">
      <alignment horizontal="center"/>
      <protection/>
    </xf>
    <xf numFmtId="0" fontId="79" fillId="0" borderId="132" xfId="53" applyFont="1" applyBorder="1" applyAlignment="1">
      <alignment horizontal="center"/>
      <protection/>
    </xf>
    <xf numFmtId="0" fontId="79" fillId="0" borderId="0" xfId="53" applyFont="1" applyAlignment="1">
      <alignment vertical="center" wrapText="1"/>
      <protection/>
    </xf>
    <xf numFmtId="0" fontId="79" fillId="0" borderId="167" xfId="53" applyFont="1" applyBorder="1" applyAlignment="1">
      <alignment horizontal="center"/>
      <protection/>
    </xf>
    <xf numFmtId="0" fontId="79" fillId="0" borderId="168" xfId="53" applyFont="1" applyBorder="1" applyAlignment="1">
      <alignment horizontal="center"/>
      <protection/>
    </xf>
    <xf numFmtId="0" fontId="79" fillId="0" borderId="0" xfId="53" applyFont="1" applyAlignment="1">
      <alignment vertical="top" wrapText="1"/>
      <protection/>
    </xf>
    <xf numFmtId="0" fontId="82" fillId="0" borderId="0" xfId="53" applyFont="1">
      <alignment/>
      <protection/>
    </xf>
    <xf numFmtId="0" fontId="79" fillId="33" borderId="166" xfId="53" applyFont="1" applyFill="1" applyBorder="1" applyAlignment="1">
      <alignment horizontal="center"/>
      <protection/>
    </xf>
    <xf numFmtId="0" fontId="79" fillId="33" borderId="132" xfId="53" applyFont="1" applyFill="1" applyBorder="1" applyAlignment="1">
      <alignment horizontal="center"/>
      <protection/>
    </xf>
    <xf numFmtId="0" fontId="79" fillId="34" borderId="166" xfId="53" applyFont="1" applyFill="1" applyBorder="1" applyAlignment="1">
      <alignment horizontal="center"/>
      <protection/>
    </xf>
    <xf numFmtId="0" fontId="79" fillId="34" borderId="132" xfId="53" applyFont="1" applyFill="1" applyBorder="1" applyAlignment="1">
      <alignment horizontal="center"/>
      <protection/>
    </xf>
    <xf numFmtId="0" fontId="79" fillId="35" borderId="58" xfId="53" applyFont="1" applyFill="1" applyBorder="1" applyAlignment="1">
      <alignment horizontal="center" vertical="center" wrapText="1"/>
      <protection/>
    </xf>
    <xf numFmtId="0" fontId="79" fillId="0" borderId="169" xfId="53" applyFont="1" applyBorder="1" applyAlignment="1">
      <alignment horizontal="center" vertical="top" wrapText="1"/>
      <protection/>
    </xf>
    <xf numFmtId="0" fontId="83" fillId="36" borderId="166" xfId="53" applyFont="1" applyFill="1" applyBorder="1" applyAlignment="1">
      <alignment horizontal="center"/>
      <protection/>
    </xf>
    <xf numFmtId="0" fontId="83" fillId="36" borderId="132" xfId="53" applyFont="1" applyFill="1" applyBorder="1" applyAlignment="1">
      <alignment horizontal="center"/>
      <protection/>
    </xf>
    <xf numFmtId="0" fontId="81" fillId="37" borderId="58" xfId="53" applyFont="1" applyFill="1" applyBorder="1" applyAlignment="1">
      <alignment horizontal="center" vertical="center"/>
      <protection/>
    </xf>
    <xf numFmtId="0" fontId="79" fillId="0" borderId="169" xfId="53" applyFont="1" applyBorder="1" applyAlignment="1">
      <alignment horizontal="center" vertical="center" wrapText="1"/>
      <protection/>
    </xf>
    <xf numFmtId="0" fontId="82" fillId="38" borderId="58" xfId="53" applyFont="1" applyFill="1" applyBorder="1" applyAlignment="1">
      <alignment horizontal="center"/>
      <protection/>
    </xf>
    <xf numFmtId="0" fontId="79" fillId="32" borderId="166" xfId="53" applyFont="1" applyFill="1" applyBorder="1">
      <alignment/>
      <protection/>
    </xf>
    <xf numFmtId="0" fontId="79" fillId="32" borderId="132" xfId="53" applyFont="1" applyFill="1" applyBorder="1">
      <alignment/>
      <protection/>
    </xf>
    <xf numFmtId="0" fontId="79" fillId="0" borderId="58" xfId="53" applyFont="1" applyBorder="1" applyAlignment="1">
      <alignment horizontal="center"/>
      <protection/>
    </xf>
    <xf numFmtId="0" fontId="79" fillId="33" borderId="167" xfId="53" applyFont="1" applyFill="1" applyBorder="1" applyAlignment="1">
      <alignment horizontal="center"/>
      <protection/>
    </xf>
    <xf numFmtId="0" fontId="79" fillId="33" borderId="168" xfId="53" applyFont="1" applyFill="1" applyBorder="1" applyAlignment="1">
      <alignment horizontal="center"/>
      <protection/>
    </xf>
    <xf numFmtId="0" fontId="79" fillId="34" borderId="167" xfId="53" applyFont="1" applyFill="1" applyBorder="1" applyAlignment="1">
      <alignment horizontal="center"/>
      <protection/>
    </xf>
    <xf numFmtId="0" fontId="79" fillId="34" borderId="168" xfId="53" applyFont="1" applyFill="1" applyBorder="1" applyAlignment="1">
      <alignment horizontal="center"/>
      <protection/>
    </xf>
    <xf numFmtId="0" fontId="83" fillId="36" borderId="167" xfId="53" applyFont="1" applyFill="1" applyBorder="1" applyAlignment="1">
      <alignment horizontal="center"/>
      <protection/>
    </xf>
    <xf numFmtId="0" fontId="83" fillId="36" borderId="168" xfId="53" applyFont="1" applyFill="1" applyBorder="1" applyAlignment="1">
      <alignment horizontal="center"/>
      <protection/>
    </xf>
    <xf numFmtId="0" fontId="79" fillId="32" borderId="167" xfId="53" applyFont="1" applyFill="1" applyBorder="1">
      <alignment/>
      <protection/>
    </xf>
    <xf numFmtId="0" fontId="79" fillId="32" borderId="168" xfId="53" applyFont="1" applyFill="1" applyBorder="1">
      <alignment/>
      <protection/>
    </xf>
    <xf numFmtId="0" fontId="81" fillId="39" borderId="58" xfId="53" applyFont="1" applyFill="1" applyBorder="1" applyAlignment="1">
      <alignment horizontal="center" vertical="center"/>
      <protection/>
    </xf>
    <xf numFmtId="0" fontId="81" fillId="0" borderId="58" xfId="53" applyFont="1" applyBorder="1" applyAlignment="1">
      <alignment horizontal="center" vertical="center"/>
      <protection/>
    </xf>
    <xf numFmtId="0" fontId="81" fillId="33" borderId="82" xfId="53" applyFont="1" applyFill="1" applyBorder="1" applyAlignment="1">
      <alignment horizontal="center" vertical="center"/>
      <protection/>
    </xf>
    <xf numFmtId="0" fontId="81" fillId="33" borderId="123" xfId="53" applyFont="1" applyFill="1" applyBorder="1" applyAlignment="1">
      <alignment horizontal="center" vertical="center"/>
      <protection/>
    </xf>
    <xf numFmtId="0" fontId="79" fillId="34" borderId="82" xfId="53" applyFont="1" applyFill="1" applyBorder="1" applyAlignment="1">
      <alignment horizontal="center"/>
      <protection/>
    </xf>
    <xf numFmtId="0" fontId="79" fillId="34" borderId="123" xfId="53" applyFont="1" applyFill="1" applyBorder="1" applyAlignment="1">
      <alignment horizontal="center"/>
      <protection/>
    </xf>
    <xf numFmtId="0" fontId="79" fillId="35" borderId="82" xfId="53" applyFont="1" applyFill="1" applyBorder="1" applyAlignment="1">
      <alignment horizontal="center"/>
      <protection/>
    </xf>
    <xf numFmtId="0" fontId="79" fillId="35" borderId="123" xfId="53" applyFont="1" applyFill="1" applyBorder="1" applyAlignment="1">
      <alignment horizontal="center"/>
      <protection/>
    </xf>
    <xf numFmtId="0" fontId="79" fillId="35" borderId="82" xfId="53" applyFont="1" applyFill="1" applyBorder="1" applyAlignment="1">
      <alignment horizontal="center" vertical="center" wrapText="1"/>
      <protection/>
    </xf>
    <xf numFmtId="0" fontId="79" fillId="35" borderId="123" xfId="53" applyFont="1" applyFill="1" applyBorder="1" applyAlignment="1">
      <alignment horizontal="center" vertical="center" wrapText="1"/>
      <protection/>
    </xf>
    <xf numFmtId="0" fontId="1" fillId="36" borderId="82" xfId="53" applyFill="1" applyBorder="1" applyAlignment="1">
      <alignment horizontal="center" vertical="center" wrapText="1"/>
      <protection/>
    </xf>
    <xf numFmtId="0" fontId="79" fillId="36" borderId="123" xfId="53" applyFont="1" applyFill="1" applyBorder="1" applyAlignment="1">
      <alignment horizontal="center" vertical="center" wrapText="1"/>
      <protection/>
    </xf>
    <xf numFmtId="0" fontId="81" fillId="37" borderId="82" xfId="53" applyFont="1" applyFill="1" applyBorder="1" applyAlignment="1">
      <alignment horizontal="center" vertical="center"/>
      <protection/>
    </xf>
    <xf numFmtId="0" fontId="81" fillId="37" borderId="123" xfId="53" applyFont="1" applyFill="1" applyBorder="1" applyAlignment="1">
      <alignment horizontal="center" vertical="center"/>
      <protection/>
    </xf>
    <xf numFmtId="0" fontId="81" fillId="0" borderId="82" xfId="53" applyFont="1" applyBorder="1" applyAlignment="1">
      <alignment horizontal="center" vertical="center"/>
      <protection/>
    </xf>
    <xf numFmtId="0" fontId="81" fillId="0" borderId="123" xfId="53" applyFont="1" applyBorder="1" applyAlignment="1">
      <alignment horizontal="center" vertical="center"/>
      <protection/>
    </xf>
    <xf numFmtId="0" fontId="81" fillId="36" borderId="58" xfId="53" applyFont="1" applyFill="1" applyBorder="1" applyAlignment="1">
      <alignment horizontal="center" vertical="center"/>
      <protection/>
    </xf>
    <xf numFmtId="0" fontId="84" fillId="40" borderId="58" xfId="53" applyFont="1" applyFill="1" applyBorder="1" applyAlignment="1">
      <alignment horizontal="center" vertical="center"/>
      <protection/>
    </xf>
    <xf numFmtId="0" fontId="81" fillId="32" borderId="82" xfId="53" applyFont="1" applyFill="1" applyBorder="1" applyAlignment="1">
      <alignment horizontal="center" vertical="center"/>
      <protection/>
    </xf>
    <xf numFmtId="0" fontId="81" fillId="32" borderId="123" xfId="53" applyFont="1" applyFill="1" applyBorder="1" applyAlignment="1">
      <alignment horizontal="center" vertical="center"/>
      <protection/>
    </xf>
    <xf numFmtId="0" fontId="85" fillId="0" borderId="170" xfId="53" applyFont="1" applyBorder="1" applyAlignment="1">
      <alignment horizontal="center" vertical="center"/>
      <protection/>
    </xf>
    <xf numFmtId="0" fontId="81" fillId="0" borderId="148" xfId="53" applyFont="1" applyBorder="1" applyAlignment="1">
      <alignment horizontal="center" vertical="center"/>
      <protection/>
    </xf>
    <xf numFmtId="0" fontId="86" fillId="0" borderId="0" xfId="53" applyFont="1">
      <alignment/>
      <protection/>
    </xf>
    <xf numFmtId="0" fontId="81" fillId="38" borderId="58" xfId="53" applyFont="1" applyFill="1" applyBorder="1" applyAlignment="1">
      <alignment horizontal="center" vertical="center"/>
      <protection/>
    </xf>
    <xf numFmtId="0" fontId="81" fillId="38" borderId="82" xfId="53" applyFont="1" applyFill="1" applyBorder="1" applyAlignment="1">
      <alignment horizontal="center" vertical="center"/>
      <protection/>
    </xf>
    <xf numFmtId="0" fontId="81" fillId="38" borderId="123" xfId="53" applyFont="1" applyFill="1" applyBorder="1" applyAlignment="1">
      <alignment horizontal="center" vertical="center"/>
      <protection/>
    </xf>
    <xf numFmtId="0" fontId="81" fillId="32" borderId="58" xfId="53" applyFont="1" applyFill="1" applyBorder="1" applyAlignment="1">
      <alignment horizontal="center" vertical="center"/>
      <protection/>
    </xf>
    <xf numFmtId="0" fontId="81" fillId="36" borderId="82" xfId="53" applyFont="1" applyFill="1" applyBorder="1" applyAlignment="1">
      <alignment horizontal="center" vertical="center"/>
      <protection/>
    </xf>
    <xf numFmtId="0" fontId="81" fillId="36" borderId="123" xfId="53" applyFont="1" applyFill="1" applyBorder="1" applyAlignment="1">
      <alignment horizontal="center" vertical="center"/>
      <protection/>
    </xf>
    <xf numFmtId="0" fontId="1" fillId="0" borderId="82" xfId="53" applyBorder="1" applyAlignment="1">
      <alignment horizontal="center" vertical="center"/>
      <protection/>
    </xf>
    <xf numFmtId="0" fontId="1" fillId="0" borderId="82" xfId="53" applyBorder="1">
      <alignment/>
      <protection/>
    </xf>
    <xf numFmtId="0" fontId="79" fillId="0" borderId="123" xfId="53" applyFont="1" applyBorder="1">
      <alignment/>
      <protection/>
    </xf>
    <xf numFmtId="0" fontId="1" fillId="0" borderId="58" xfId="53" applyBorder="1">
      <alignment/>
      <protection/>
    </xf>
    <xf numFmtId="0" fontId="85" fillId="0" borderId="156" xfId="53" applyFont="1" applyBorder="1" applyAlignment="1">
      <alignment horizontal="center" vertical="center"/>
      <protection/>
    </xf>
    <xf numFmtId="0" fontId="81" fillId="0" borderId="101" xfId="53" applyFont="1" applyBorder="1" applyAlignment="1">
      <alignment horizontal="center" vertical="center"/>
      <protection/>
    </xf>
    <xf numFmtId="0" fontId="84" fillId="0" borderId="58" xfId="53" applyFont="1" applyBorder="1" applyAlignment="1">
      <alignment horizontal="center" vertical="center"/>
      <protection/>
    </xf>
    <xf numFmtId="0" fontId="87" fillId="0" borderId="171" xfId="53" applyFont="1" applyBorder="1" applyAlignment="1">
      <alignment horizontal="center" vertical="center"/>
      <protection/>
    </xf>
    <xf numFmtId="14" fontId="81" fillId="0" borderId="101" xfId="53" applyNumberFormat="1" applyFont="1" applyBorder="1" applyAlignment="1">
      <alignment horizontal="center" vertical="center"/>
      <protection/>
    </xf>
    <xf numFmtId="0" fontId="81" fillId="0" borderId="35" xfId="53" applyFont="1" applyBorder="1" applyAlignment="1">
      <alignment horizontal="center" vertical="center"/>
      <protection/>
    </xf>
    <xf numFmtId="0" fontId="84" fillId="0" borderId="172" xfId="53" applyFont="1" applyBorder="1" applyAlignment="1">
      <alignment horizontal="center" vertical="center"/>
      <protection/>
    </xf>
    <xf numFmtId="0" fontId="84" fillId="0" borderId="90" xfId="53" applyFont="1" applyBorder="1" applyAlignment="1">
      <alignment horizontal="center" vertical="center"/>
      <protection/>
    </xf>
    <xf numFmtId="0" fontId="84" fillId="0" borderId="89" xfId="53" applyFont="1" applyBorder="1" applyAlignment="1">
      <alignment horizontal="center" vertical="center"/>
      <protection/>
    </xf>
    <xf numFmtId="0" fontId="84" fillId="0" borderId="167" xfId="53" applyFont="1" applyBorder="1" applyAlignment="1">
      <alignment horizontal="center" vertical="center"/>
      <protection/>
    </xf>
    <xf numFmtId="0" fontId="84" fillId="0" borderId="133" xfId="53" applyFont="1" applyBorder="1" applyAlignment="1">
      <alignment horizontal="center" vertical="center"/>
      <protection/>
    </xf>
    <xf numFmtId="0" fontId="81" fillId="0" borderId="90" xfId="53" applyFont="1" applyBorder="1" applyAlignment="1">
      <alignment horizontal="center" vertical="center"/>
      <protection/>
    </xf>
    <xf numFmtId="0" fontId="84" fillId="0" borderId="168" xfId="53" applyFont="1" applyBorder="1" applyAlignment="1">
      <alignment horizontal="center" vertical="center"/>
      <protection/>
    </xf>
    <xf numFmtId="0" fontId="81" fillId="0" borderId="148" xfId="53" applyFont="1" applyBorder="1" applyAlignment="1">
      <alignment horizontal="center" vertical="center" textRotation="90" shrinkToFit="1"/>
      <protection/>
    </xf>
    <xf numFmtId="0" fontId="84" fillId="0" borderId="173" xfId="53" applyFont="1" applyBorder="1" applyAlignment="1">
      <alignment horizontal="center" vertical="center"/>
      <protection/>
    </xf>
    <xf numFmtId="0" fontId="84" fillId="0" borderId="132" xfId="53" applyFont="1" applyBorder="1" applyAlignment="1">
      <alignment horizontal="center" vertical="center"/>
      <protection/>
    </xf>
    <xf numFmtId="0" fontId="84" fillId="0" borderId="123" xfId="53" applyFont="1" applyBorder="1" applyAlignment="1">
      <alignment horizontal="center" vertical="center"/>
      <protection/>
    </xf>
    <xf numFmtId="0" fontId="84" fillId="0" borderId="82" xfId="53" applyFont="1" applyBorder="1" applyAlignment="1">
      <alignment horizontal="center" vertical="center"/>
      <protection/>
    </xf>
    <xf numFmtId="0" fontId="84" fillId="0" borderId="166" xfId="53" applyFont="1" applyBorder="1" applyAlignment="1">
      <alignment horizontal="center" vertical="center"/>
      <protection/>
    </xf>
    <xf numFmtId="0" fontId="81" fillId="0" borderId="166" xfId="53" applyFont="1" applyBorder="1" applyAlignment="1">
      <alignment horizontal="center" vertical="center"/>
      <protection/>
    </xf>
    <xf numFmtId="0" fontId="84" fillId="0" borderId="174" xfId="53" applyFont="1" applyBorder="1" applyAlignment="1">
      <alignment horizontal="center" vertical="center"/>
      <protection/>
    </xf>
    <xf numFmtId="0" fontId="81" fillId="0" borderId="156" xfId="53" applyFont="1" applyBorder="1" applyAlignment="1">
      <alignment horizontal="center" vertical="center" textRotation="90" shrinkToFit="1"/>
      <protection/>
    </xf>
    <xf numFmtId="0" fontId="81" fillId="0" borderId="94" xfId="53" applyFont="1" applyBorder="1" applyAlignment="1">
      <alignment horizontal="center" vertical="center"/>
      <protection/>
    </xf>
    <xf numFmtId="0" fontId="81" fillId="0" borderId="93" xfId="53" applyFont="1" applyBorder="1" applyAlignment="1">
      <alignment horizontal="center" vertical="center"/>
      <protection/>
    </xf>
    <xf numFmtId="0" fontId="81" fillId="0" borderId="175" xfId="53" applyFont="1" applyBorder="1" applyAlignment="1">
      <alignment horizontal="center" vertical="center"/>
      <protection/>
    </xf>
    <xf numFmtId="0" fontId="81" fillId="0" borderId="176" xfId="53" applyFont="1" applyBorder="1" applyAlignment="1">
      <alignment horizontal="center" vertical="center"/>
      <protection/>
    </xf>
    <xf numFmtId="0" fontId="81" fillId="0" borderId="177" xfId="53" applyFont="1" applyBorder="1" applyAlignment="1">
      <alignment horizontal="center" vertical="center"/>
      <protection/>
    </xf>
    <xf numFmtId="0" fontId="81" fillId="0" borderId="178" xfId="53" applyFont="1" applyBorder="1" applyAlignment="1">
      <alignment horizontal="center" vertical="center"/>
      <protection/>
    </xf>
    <xf numFmtId="0" fontId="81" fillId="0" borderId="179" xfId="53" applyFont="1" applyBorder="1" applyAlignment="1">
      <alignment horizontal="center" vertical="center"/>
      <protection/>
    </xf>
    <xf numFmtId="0" fontId="81" fillId="0" borderId="175" xfId="53" applyFont="1" applyBorder="1" applyAlignment="1">
      <alignment vertical="center"/>
      <protection/>
    </xf>
    <xf numFmtId="0" fontId="81" fillId="0" borderId="176" xfId="53" applyFont="1" applyBorder="1" applyAlignment="1">
      <alignment vertical="center"/>
      <protection/>
    </xf>
    <xf numFmtId="0" fontId="81" fillId="0" borderId="178" xfId="53" applyFont="1" applyBorder="1" applyAlignment="1">
      <alignment vertical="center"/>
      <protection/>
    </xf>
    <xf numFmtId="0" fontId="81" fillId="0" borderId="179" xfId="53" applyFont="1" applyBorder="1" applyAlignment="1">
      <alignment horizontal="center" vertical="center" wrapText="1"/>
      <protection/>
    </xf>
    <xf numFmtId="0" fontId="81" fillId="0" borderId="175" xfId="53" applyFont="1" applyBorder="1" applyAlignment="1">
      <alignment horizontal="center" vertical="center" wrapText="1"/>
      <protection/>
    </xf>
    <xf numFmtId="0" fontId="1" fillId="0" borderId="175" xfId="53" applyBorder="1">
      <alignment/>
      <protection/>
    </xf>
    <xf numFmtId="0" fontId="1" fillId="0" borderId="176" xfId="53" applyBorder="1">
      <alignment/>
      <protection/>
    </xf>
    <xf numFmtId="0" fontId="81" fillId="0" borderId="147" xfId="53" applyFont="1" applyBorder="1" applyAlignment="1">
      <alignment horizontal="center" vertical="center" textRotation="90" shrinkToFit="1"/>
      <protection/>
    </xf>
    <xf numFmtId="0" fontId="88" fillId="0" borderId="0" xfId="53" applyFont="1" applyAlignment="1">
      <alignment horizontal="center"/>
      <protection/>
    </xf>
    <xf numFmtId="0" fontId="89" fillId="0" borderId="0" xfId="53" applyFont="1" applyAlignment="1">
      <alignment horizontal="right" vertical="center"/>
      <protection/>
    </xf>
    <xf numFmtId="0" fontId="89" fillId="0" borderId="0" xfId="53" applyFont="1" applyAlignment="1">
      <alignment vertical="center"/>
      <protection/>
    </xf>
    <xf numFmtId="0" fontId="90" fillId="0" borderId="0" xfId="53" applyFont="1" applyAlignment="1">
      <alignment horizontal="center"/>
      <protection/>
    </xf>
    <xf numFmtId="0" fontId="88" fillId="0" borderId="0" xfId="53" applyFont="1" applyAlignment="1">
      <alignment horizontal="center" vertical="center"/>
      <protection/>
    </xf>
    <xf numFmtId="0" fontId="90" fillId="0" borderId="0" xfId="53" applyFont="1">
      <alignment/>
      <protection/>
    </xf>
    <xf numFmtId="0" fontId="89" fillId="0" borderId="0" xfId="53" applyFont="1">
      <alignment/>
      <protection/>
    </xf>
    <xf numFmtId="0" fontId="89" fillId="0" borderId="0" xfId="53" applyFont="1" applyAlignment="1">
      <alignment horizontal="righ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9"/>
      </font>
    </dxf>
    <dxf>
      <font>
        <b val="0"/>
        <color rgb="FFFFFF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DC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U82"/>
  <sheetViews>
    <sheetView tabSelected="1" view="pageBreakPreview" zoomScale="80" zoomScaleSheetLayoutView="80" zoomScalePageLayoutView="0" workbookViewId="0" topLeftCell="A19">
      <selection activeCell="BI13" sqref="BI13"/>
    </sheetView>
  </sheetViews>
  <sheetFormatPr defaultColWidth="9.00390625" defaultRowHeight="12.75"/>
  <cols>
    <col min="1" max="1" width="2.25390625" style="0" customWidth="1"/>
    <col min="2" max="7" width="2.875" style="0" customWidth="1"/>
    <col min="8" max="74" width="2.875" style="301" customWidth="1"/>
    <col min="75" max="75" width="42.875" style="0" customWidth="1"/>
    <col min="76" max="76" width="39.00390625" style="0" customWidth="1"/>
    <col min="77" max="77" width="42.75390625" style="0" customWidth="1"/>
    <col min="78" max="86" width="2.25390625" style="0" customWidth="1"/>
  </cols>
  <sheetData>
    <row r="1" ht="21.75" customHeight="1"/>
    <row r="2" ht="21.75" customHeight="1"/>
    <row r="3" ht="21.75" customHeight="1"/>
    <row r="4" spans="1:73" ht="21.75" customHeight="1">
      <c r="A4" s="1"/>
      <c r="B4" s="1"/>
      <c r="C4" s="1"/>
      <c r="D4" s="1"/>
      <c r="E4" s="825"/>
      <c r="F4" s="825"/>
      <c r="G4" s="825"/>
      <c r="H4" s="825"/>
      <c r="I4" s="825"/>
      <c r="J4" s="825"/>
      <c r="K4" s="825"/>
      <c r="L4" s="825"/>
      <c r="M4" s="825"/>
      <c r="N4" s="825"/>
      <c r="O4" s="825"/>
      <c r="P4" s="825"/>
      <c r="Q4" s="825"/>
      <c r="R4" s="825"/>
      <c r="S4" s="825"/>
      <c r="T4" s="825"/>
      <c r="U4" s="825"/>
      <c r="V4" s="825"/>
      <c r="AP4" s="824" t="s">
        <v>82</v>
      </c>
      <c r="AQ4" s="824"/>
      <c r="AR4" s="824"/>
      <c r="AS4" s="824"/>
      <c r="AT4" s="824"/>
      <c r="AU4" s="824"/>
      <c r="AV4" s="824"/>
      <c r="AW4" s="824"/>
      <c r="AX4" s="824"/>
      <c r="AY4" s="824"/>
      <c r="AZ4" s="824"/>
      <c r="BA4" s="824"/>
      <c r="BB4" s="824"/>
      <c r="BC4" s="824"/>
      <c r="BD4" s="824"/>
      <c r="BE4" s="824"/>
      <c r="BF4" s="824"/>
      <c r="BG4" s="824"/>
      <c r="BH4" s="824"/>
      <c r="BI4" s="824"/>
      <c r="BJ4" s="824"/>
      <c r="BK4" s="824"/>
      <c r="BL4" s="824"/>
      <c r="BM4" s="824"/>
      <c r="BN4" s="824"/>
      <c r="BO4" s="824"/>
      <c r="BP4" s="824"/>
      <c r="BQ4" s="824"/>
      <c r="BR4" s="824"/>
      <c r="BS4" s="824"/>
      <c r="BT4" s="824"/>
      <c r="BU4" s="824"/>
    </row>
    <row r="5" spans="1:73" ht="21.75" customHeight="1">
      <c r="A5" s="1"/>
      <c r="B5" s="1"/>
      <c r="C5" s="1"/>
      <c r="D5" s="1"/>
      <c r="E5" s="826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827"/>
      <c r="R5" s="827"/>
      <c r="S5" s="827"/>
      <c r="T5" s="827"/>
      <c r="U5" s="827"/>
      <c r="V5" s="827"/>
      <c r="AK5" s="824" t="s">
        <v>198</v>
      </c>
      <c r="AL5" s="824"/>
      <c r="AM5" s="824"/>
      <c r="AN5" s="824"/>
      <c r="AO5" s="824"/>
      <c r="AP5" s="824"/>
      <c r="AQ5" s="824"/>
      <c r="AR5" s="824"/>
      <c r="AS5" s="824"/>
      <c r="AT5" s="824"/>
      <c r="AU5" s="824"/>
      <c r="AV5" s="824"/>
      <c r="AW5" s="824"/>
      <c r="AX5" s="824"/>
      <c r="AY5" s="824"/>
      <c r="AZ5" s="824"/>
      <c r="BA5" s="824"/>
      <c r="BB5" s="824"/>
      <c r="BC5" s="824"/>
      <c r="BD5" s="824"/>
      <c r="BE5" s="824"/>
      <c r="BF5" s="824"/>
      <c r="BG5" s="824"/>
      <c r="BH5" s="824"/>
      <c r="BI5" s="824"/>
      <c r="BJ5" s="824"/>
      <c r="BK5" s="824"/>
      <c r="BL5" s="824"/>
      <c r="BM5" s="824"/>
      <c r="BN5" s="824"/>
      <c r="BO5" s="824"/>
      <c r="BP5" s="824"/>
      <c r="BQ5" s="824"/>
      <c r="BR5" s="824"/>
      <c r="BS5" s="824"/>
      <c r="BT5" s="824"/>
      <c r="BU5" s="824"/>
    </row>
    <row r="6" spans="1:73" ht="21.75" customHeight="1">
      <c r="A6" s="1"/>
      <c r="B6" s="1"/>
      <c r="C6" s="1"/>
      <c r="D6" s="1"/>
      <c r="E6" s="830"/>
      <c r="F6" s="830"/>
      <c r="G6" s="830"/>
      <c r="H6" s="830"/>
      <c r="I6" s="830"/>
      <c r="J6" s="830"/>
      <c r="K6" s="830"/>
      <c r="L6" s="830"/>
      <c r="M6" s="830"/>
      <c r="N6" s="830"/>
      <c r="O6" s="830"/>
      <c r="P6" s="830"/>
      <c r="Q6" s="830"/>
      <c r="R6" s="830"/>
      <c r="S6" s="830"/>
      <c r="T6" s="830"/>
      <c r="U6" s="830"/>
      <c r="V6" s="830"/>
      <c r="W6" s="830"/>
      <c r="X6" s="830"/>
      <c r="Y6" s="830"/>
      <c r="Z6" s="830"/>
      <c r="AA6" s="830"/>
      <c r="AB6" s="830"/>
      <c r="AC6" s="830"/>
      <c r="AD6" s="830"/>
      <c r="AE6" s="830"/>
      <c r="AP6" s="824" t="s">
        <v>149</v>
      </c>
      <c r="AQ6" s="824"/>
      <c r="AR6" s="824"/>
      <c r="AS6" s="824"/>
      <c r="AT6" s="824"/>
      <c r="AU6" s="824"/>
      <c r="AV6" s="824"/>
      <c r="AW6" s="824"/>
      <c r="AX6" s="824"/>
      <c r="AY6" s="824"/>
      <c r="AZ6" s="824"/>
      <c r="BA6" s="824"/>
      <c r="BB6" s="824"/>
      <c r="BC6" s="824"/>
      <c r="BD6" s="824"/>
      <c r="BE6" s="824"/>
      <c r="BF6" s="824"/>
      <c r="BG6" s="824"/>
      <c r="BH6" s="824"/>
      <c r="BI6" s="824"/>
      <c r="BJ6" s="824"/>
      <c r="BK6" s="824"/>
      <c r="BL6" s="824"/>
      <c r="BM6" s="824"/>
      <c r="BN6" s="824"/>
      <c r="BO6" s="824"/>
      <c r="BP6" s="824"/>
      <c r="BQ6" s="824"/>
      <c r="BR6" s="824"/>
      <c r="BS6" s="824"/>
      <c r="BT6" s="824"/>
      <c r="BU6" s="824"/>
    </row>
    <row r="7" spans="1:73" ht="21.75" customHeight="1">
      <c r="A7" s="1"/>
      <c r="B7" s="1"/>
      <c r="C7" s="1"/>
      <c r="D7" s="1"/>
      <c r="E7" s="828"/>
      <c r="F7" s="829"/>
      <c r="G7" s="829"/>
      <c r="H7" s="829"/>
      <c r="I7" s="829"/>
      <c r="J7" s="829"/>
      <c r="K7" s="829"/>
      <c r="L7" s="829"/>
      <c r="M7" s="829"/>
      <c r="N7" s="829"/>
      <c r="O7" s="829"/>
      <c r="P7" s="829"/>
      <c r="Q7" s="829"/>
      <c r="R7" s="829"/>
      <c r="S7" s="829"/>
      <c r="T7" s="829"/>
      <c r="U7" s="829"/>
      <c r="V7" s="829"/>
      <c r="W7" s="829"/>
      <c r="X7" s="829"/>
      <c r="Y7" s="829"/>
      <c r="Z7" s="829"/>
      <c r="AA7" s="829"/>
      <c r="AB7" s="829"/>
      <c r="AC7" s="829"/>
      <c r="AD7" s="829"/>
      <c r="AE7" s="829"/>
      <c r="AP7" s="824" t="s">
        <v>150</v>
      </c>
      <c r="AQ7" s="824"/>
      <c r="AR7" s="824"/>
      <c r="AS7" s="824"/>
      <c r="AT7" s="824"/>
      <c r="AU7" s="824"/>
      <c r="AV7" s="824"/>
      <c r="AW7" s="824"/>
      <c r="AX7" s="824"/>
      <c r="AY7" s="824"/>
      <c r="AZ7" s="824"/>
      <c r="BA7" s="824"/>
      <c r="BB7" s="824"/>
      <c r="BC7" s="824"/>
      <c r="BD7" s="824"/>
      <c r="BE7" s="824"/>
      <c r="BF7" s="824"/>
      <c r="BG7" s="824"/>
      <c r="BH7" s="824"/>
      <c r="BI7" s="824"/>
      <c r="BJ7" s="824"/>
      <c r="BK7" s="824"/>
      <c r="BL7" s="824"/>
      <c r="BM7" s="824"/>
      <c r="BN7" s="824"/>
      <c r="BO7" s="824"/>
      <c r="BP7" s="824"/>
      <c r="BQ7" s="824"/>
      <c r="BR7" s="824"/>
      <c r="BS7" s="824"/>
      <c r="BT7" s="824"/>
      <c r="BU7" s="824"/>
    </row>
    <row r="8" spans="1:73" ht="21.75" customHeight="1">
      <c r="A8" s="1"/>
      <c r="B8" s="1"/>
      <c r="C8" s="1"/>
      <c r="D8" s="1"/>
      <c r="E8" s="827"/>
      <c r="F8" s="827"/>
      <c r="G8" s="827"/>
      <c r="H8" s="827"/>
      <c r="I8" s="827"/>
      <c r="J8" s="827"/>
      <c r="K8" s="827"/>
      <c r="L8" s="827"/>
      <c r="M8" s="827"/>
      <c r="N8" s="827"/>
      <c r="O8" s="827"/>
      <c r="P8" s="827"/>
      <c r="Q8" s="827"/>
      <c r="R8" s="827"/>
      <c r="S8" s="827"/>
      <c r="T8" s="827"/>
      <c r="U8" s="827"/>
      <c r="V8" s="827"/>
      <c r="W8" s="827"/>
      <c r="X8" s="827"/>
      <c r="Y8" s="827"/>
      <c r="Z8" s="827"/>
      <c r="AA8" s="827"/>
      <c r="AB8" s="827"/>
      <c r="AC8" s="827"/>
      <c r="AD8" s="827"/>
      <c r="AE8" s="827"/>
      <c r="AP8" s="834"/>
      <c r="AQ8" s="834"/>
      <c r="AR8" s="834"/>
      <c r="AS8" s="834"/>
      <c r="AT8" s="834"/>
      <c r="AU8" s="834"/>
      <c r="AV8" s="834"/>
      <c r="AW8" s="834"/>
      <c r="AX8" s="834"/>
      <c r="AY8" s="834"/>
      <c r="AZ8" s="834"/>
      <c r="BA8" s="834"/>
      <c r="BB8" s="834"/>
      <c r="BC8" s="834"/>
      <c r="BD8" s="834"/>
      <c r="BE8" s="834"/>
      <c r="BF8" s="834"/>
      <c r="BG8" s="834"/>
      <c r="BH8" s="834"/>
      <c r="BI8" s="834"/>
      <c r="BJ8" s="834"/>
      <c r="BK8" s="834"/>
      <c r="BL8" s="834"/>
      <c r="BM8" s="834"/>
      <c r="BN8" s="834"/>
      <c r="BO8" s="834"/>
      <c r="BP8" s="834"/>
      <c r="BQ8" s="834"/>
      <c r="BR8" s="834"/>
      <c r="BS8" s="834"/>
      <c r="BT8" s="834"/>
      <c r="BU8" s="834"/>
    </row>
    <row r="9" spans="1:73" ht="21.75" customHeight="1">
      <c r="A9" s="1"/>
      <c r="B9" s="1"/>
      <c r="C9" s="1"/>
      <c r="D9" s="1"/>
      <c r="E9" s="828"/>
      <c r="F9" s="829"/>
      <c r="G9" s="829"/>
      <c r="H9" s="829"/>
      <c r="I9" s="829"/>
      <c r="J9" s="829"/>
      <c r="K9" s="829"/>
      <c r="L9" s="829"/>
      <c r="M9" s="829"/>
      <c r="N9" s="829"/>
      <c r="O9" s="829"/>
      <c r="P9" s="829"/>
      <c r="Q9" s="829"/>
      <c r="R9" s="829"/>
      <c r="S9" s="829"/>
      <c r="T9" s="829"/>
      <c r="U9" s="829"/>
      <c r="V9" s="829"/>
      <c r="W9" s="829"/>
      <c r="X9" s="829"/>
      <c r="Y9" s="829"/>
      <c r="Z9" s="829"/>
      <c r="AA9" s="829"/>
      <c r="AB9" s="829"/>
      <c r="AC9" s="829"/>
      <c r="AD9" s="829"/>
      <c r="AE9" s="82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824" t="s">
        <v>246</v>
      </c>
      <c r="AQ9" s="824"/>
      <c r="AR9" s="824"/>
      <c r="AS9" s="824"/>
      <c r="AT9" s="824"/>
      <c r="AU9" s="824"/>
      <c r="AV9" s="824"/>
      <c r="AW9" s="824"/>
      <c r="AX9" s="824"/>
      <c r="AY9" s="824"/>
      <c r="AZ9" s="824"/>
      <c r="BA9" s="824"/>
      <c r="BB9" s="824"/>
      <c r="BC9" s="824"/>
      <c r="BD9" s="824"/>
      <c r="BE9" s="824"/>
      <c r="BF9" s="824"/>
      <c r="BG9" s="824"/>
      <c r="BH9" s="824"/>
      <c r="BI9" s="824"/>
      <c r="BJ9" s="824"/>
      <c r="BK9" s="824"/>
      <c r="BL9" s="824"/>
      <c r="BM9" s="824"/>
      <c r="BN9" s="824"/>
      <c r="BO9" s="824"/>
      <c r="BP9" s="824"/>
      <c r="BQ9" s="824"/>
      <c r="BR9" s="824"/>
      <c r="BS9" s="824"/>
      <c r="BT9" s="824"/>
      <c r="BU9" s="824"/>
    </row>
    <row r="10" spans="1:60" ht="21.75" customHeight="1">
      <c r="A10" s="1"/>
      <c r="B10" s="1"/>
      <c r="C10" s="1"/>
      <c r="D10" s="1"/>
      <c r="E10" s="1"/>
      <c r="F10" s="1"/>
      <c r="G10" s="1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</row>
    <row r="11" spans="1:60" ht="21.75" customHeight="1">
      <c r="A11" s="1"/>
      <c r="B11" s="1"/>
      <c r="C11" s="1"/>
      <c r="D11" s="1"/>
      <c r="E11" s="1"/>
      <c r="F11" s="1"/>
      <c r="G11" s="1"/>
      <c r="S11" s="301">
        <f>SUM(S12:S23)</f>
        <v>178</v>
      </c>
      <c r="U11" s="310"/>
      <c r="V11" s="310">
        <f>SUM(V12:V23)</f>
        <v>284</v>
      </c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1"/>
      <c r="AV11" s="311"/>
      <c r="AW11" s="311"/>
      <c r="AX11" s="311"/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</row>
    <row r="12" spans="1:60" ht="21.75" customHeight="1">
      <c r="A12" s="733"/>
      <c r="B12" s="733"/>
      <c r="C12" s="831"/>
      <c r="D12" s="733"/>
      <c r="E12" s="733"/>
      <c r="F12" s="831"/>
      <c r="G12" s="1"/>
      <c r="S12" s="301">
        <v>30</v>
      </c>
      <c r="U12" s="312"/>
      <c r="V12" s="312">
        <v>48</v>
      </c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1"/>
      <c r="AV12" s="311"/>
      <c r="AW12" s="311"/>
      <c r="AX12" s="311"/>
      <c r="AY12" s="311"/>
      <c r="AZ12" s="311"/>
      <c r="BA12" s="311"/>
      <c r="BB12" s="311"/>
      <c r="BC12" s="311"/>
      <c r="BD12" s="311"/>
      <c r="BE12" s="311"/>
      <c r="BF12" s="311"/>
      <c r="BG12" s="311"/>
      <c r="BH12" s="311"/>
    </row>
    <row r="13" spans="1:60" ht="21.75" customHeight="1">
      <c r="A13" s="733"/>
      <c r="B13" s="733"/>
      <c r="C13" s="832"/>
      <c r="D13" s="733"/>
      <c r="E13" s="733"/>
      <c r="F13" s="832"/>
      <c r="G13" s="1"/>
      <c r="H13" s="301">
        <v>122</v>
      </c>
      <c r="I13" s="301">
        <v>41</v>
      </c>
      <c r="J13" s="301">
        <v>81</v>
      </c>
      <c r="K13" s="301">
        <v>81</v>
      </c>
      <c r="S13" s="301">
        <v>38</v>
      </c>
      <c r="U13" s="312"/>
      <c r="V13" s="312">
        <v>43</v>
      </c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312"/>
      <c r="AP13" s="312"/>
      <c r="AQ13" s="312"/>
      <c r="AR13" s="312"/>
      <c r="AS13" s="312"/>
      <c r="AT13" s="312"/>
      <c r="AU13" s="311"/>
      <c r="AV13" s="311"/>
      <c r="AW13" s="311"/>
      <c r="AX13" s="311"/>
      <c r="AY13" s="311"/>
      <c r="AZ13" s="311"/>
      <c r="BA13" s="311"/>
      <c r="BB13" s="311"/>
      <c r="BC13" s="311"/>
      <c r="BD13" s="311"/>
      <c r="BE13" s="311"/>
      <c r="BF13" s="311"/>
      <c r="BG13" s="311"/>
      <c r="BH13" s="311"/>
    </row>
    <row r="14" spans="1:60" ht="21.75" customHeight="1">
      <c r="A14" s="64"/>
      <c r="B14" s="64"/>
      <c r="C14" s="832"/>
      <c r="D14" s="7"/>
      <c r="E14" s="7"/>
      <c r="F14" s="832"/>
      <c r="G14" s="1"/>
      <c r="H14" s="301">
        <v>54</v>
      </c>
      <c r="I14" s="301">
        <v>18</v>
      </c>
      <c r="J14" s="301">
        <v>36</v>
      </c>
      <c r="K14" s="301">
        <v>36</v>
      </c>
      <c r="U14" s="312"/>
      <c r="V14" s="312">
        <v>36</v>
      </c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1"/>
      <c r="AV14" s="311"/>
      <c r="AW14" s="311"/>
      <c r="AX14" s="311"/>
      <c r="AY14" s="311"/>
      <c r="AZ14" s="311"/>
      <c r="BA14" s="311"/>
      <c r="BB14" s="311"/>
      <c r="BC14" s="311"/>
      <c r="BD14" s="311"/>
      <c r="BE14" s="311"/>
      <c r="BF14" s="311"/>
      <c r="BG14" s="311"/>
      <c r="BH14" s="311"/>
    </row>
    <row r="15" spans="1:60" ht="21.75" customHeight="1">
      <c r="A15" s="733"/>
      <c r="B15" s="733"/>
      <c r="C15" s="734"/>
      <c r="D15" s="1"/>
      <c r="E15" s="1"/>
      <c r="F15" s="715"/>
      <c r="G15" s="1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312"/>
      <c r="AR15" s="312"/>
      <c r="AS15" s="312"/>
      <c r="AT15" s="312"/>
      <c r="AU15" s="311"/>
      <c r="AV15" s="311"/>
      <c r="AW15" s="311"/>
      <c r="AX15" s="311"/>
      <c r="AY15" s="311"/>
      <c r="AZ15" s="311"/>
      <c r="BA15" s="311"/>
      <c r="BB15" s="311"/>
      <c r="BC15" s="311"/>
      <c r="BD15" s="311"/>
      <c r="BE15" s="311"/>
      <c r="BF15" s="311"/>
      <c r="BG15" s="311"/>
      <c r="BH15" s="311"/>
    </row>
    <row r="16" spans="1:60" ht="21.75" customHeight="1">
      <c r="A16" s="733"/>
      <c r="B16" s="733"/>
      <c r="C16" s="733"/>
      <c r="D16" s="1"/>
      <c r="E16" s="1"/>
      <c r="F16" s="1"/>
      <c r="G16" s="1"/>
      <c r="S16" s="301">
        <v>44</v>
      </c>
      <c r="U16" s="312"/>
      <c r="V16" s="312">
        <v>73</v>
      </c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2"/>
      <c r="AO16" s="312"/>
      <c r="AP16" s="312"/>
      <c r="AQ16" s="312"/>
      <c r="AR16" s="312"/>
      <c r="AS16" s="312"/>
      <c r="AT16" s="312"/>
      <c r="AU16" s="311"/>
      <c r="AV16" s="311"/>
      <c r="AW16" s="311"/>
      <c r="AX16" s="311"/>
      <c r="AY16" s="311"/>
      <c r="AZ16" s="311"/>
      <c r="BA16" s="311"/>
      <c r="BB16" s="311"/>
      <c r="BC16" s="311"/>
      <c r="BD16" s="311"/>
      <c r="BE16" s="311"/>
      <c r="BF16" s="311"/>
      <c r="BG16" s="311"/>
      <c r="BH16" s="311"/>
    </row>
    <row r="17" spans="1:60" ht="21.75" customHeight="1">
      <c r="A17" s="733"/>
      <c r="B17" s="733"/>
      <c r="C17" s="733"/>
      <c r="D17" s="1"/>
      <c r="E17" s="1"/>
      <c r="F17" s="1"/>
      <c r="G17" s="1"/>
      <c r="S17" s="301">
        <v>30</v>
      </c>
      <c r="U17" s="312"/>
      <c r="V17" s="312">
        <v>48</v>
      </c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1"/>
      <c r="AV17" s="311"/>
      <c r="AW17" s="311"/>
      <c r="AX17" s="311"/>
      <c r="AY17" s="311"/>
      <c r="AZ17" s="311"/>
      <c r="BA17" s="311"/>
      <c r="BB17" s="311"/>
      <c r="BC17" s="311"/>
      <c r="BD17" s="311"/>
      <c r="BE17" s="311"/>
      <c r="BF17" s="311"/>
      <c r="BG17" s="311"/>
      <c r="BH17" s="311"/>
    </row>
    <row r="18" spans="1:60" ht="21.75" customHeight="1">
      <c r="A18" s="733"/>
      <c r="B18" s="733"/>
      <c r="C18" s="733"/>
      <c r="D18" s="1"/>
      <c r="E18" s="1"/>
      <c r="F18" s="1"/>
      <c r="G18" s="1"/>
      <c r="U18" s="312"/>
      <c r="V18" s="312">
        <v>36</v>
      </c>
      <c r="W18" s="312">
        <v>8</v>
      </c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11"/>
      <c r="BH18" s="311"/>
    </row>
    <row r="19" spans="1:60" ht="21.75" customHeight="1">
      <c r="A19" s="733"/>
      <c r="B19" s="733"/>
      <c r="C19" s="831"/>
      <c r="D19" s="1"/>
      <c r="E19" s="831"/>
      <c r="F19" s="1"/>
      <c r="G19" s="1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2"/>
      <c r="AR19" s="312"/>
      <c r="AS19" s="312"/>
      <c r="AT19" s="312"/>
      <c r="AU19" s="311"/>
      <c r="AV19" s="311"/>
      <c r="AW19" s="311"/>
      <c r="AX19" s="311"/>
      <c r="AY19" s="311"/>
      <c r="AZ19" s="311"/>
      <c r="BA19" s="311"/>
      <c r="BB19" s="311"/>
      <c r="BC19" s="311"/>
      <c r="BD19" s="311"/>
      <c r="BE19" s="311"/>
      <c r="BF19" s="311"/>
      <c r="BG19" s="311"/>
      <c r="BH19" s="311"/>
    </row>
    <row r="20" spans="1:60" ht="21.75" customHeight="1">
      <c r="A20" s="733"/>
      <c r="B20" s="733"/>
      <c r="C20" s="832"/>
      <c r="D20" s="1"/>
      <c r="E20" s="832"/>
      <c r="F20" s="1"/>
      <c r="G20" s="1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1"/>
      <c r="AV20" s="311"/>
      <c r="AW20" s="311"/>
      <c r="AX20" s="311"/>
      <c r="AY20" s="311"/>
      <c r="AZ20" s="311"/>
      <c r="BA20" s="311"/>
      <c r="BB20" s="311"/>
      <c r="BC20" s="311"/>
      <c r="BD20" s="311"/>
      <c r="BE20" s="311"/>
      <c r="BF20" s="311"/>
      <c r="BG20" s="311"/>
      <c r="BH20" s="311"/>
    </row>
    <row r="21" spans="1:60" ht="21.75" customHeight="1">
      <c r="A21" s="733"/>
      <c r="B21" s="733"/>
      <c r="C21" s="733"/>
      <c r="D21" s="1"/>
      <c r="E21" s="1"/>
      <c r="F21" s="1"/>
      <c r="G21" s="1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12"/>
      <c r="AK21" s="312"/>
      <c r="AL21" s="312"/>
      <c r="AM21" s="312"/>
      <c r="AN21" s="312"/>
      <c r="AO21" s="312"/>
      <c r="AP21" s="312"/>
      <c r="AQ21" s="312"/>
      <c r="AR21" s="312"/>
      <c r="AS21" s="312"/>
      <c r="AT21" s="312"/>
      <c r="AU21" s="311"/>
      <c r="AV21" s="311"/>
      <c r="AW21" s="311"/>
      <c r="AX21" s="311"/>
      <c r="AY21" s="311"/>
      <c r="AZ21" s="311"/>
      <c r="BA21" s="311"/>
      <c r="BB21" s="311"/>
      <c r="BC21" s="311"/>
      <c r="BD21" s="311"/>
      <c r="BE21" s="311"/>
      <c r="BF21" s="311"/>
      <c r="BG21" s="311"/>
      <c r="BH21" s="311"/>
    </row>
    <row r="22" spans="1:63" ht="21.75" customHeight="1">
      <c r="A22" s="733"/>
      <c r="B22" s="733"/>
      <c r="C22" s="733"/>
      <c r="D22" s="1"/>
      <c r="E22" s="1"/>
      <c r="F22" s="1"/>
      <c r="Z22" s="313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314"/>
      <c r="AQ22" s="314"/>
      <c r="AR22" s="314"/>
      <c r="AS22" s="314"/>
      <c r="AT22" s="314"/>
      <c r="AU22" s="314"/>
      <c r="AV22" s="314"/>
      <c r="AW22" s="314"/>
      <c r="AX22" s="314"/>
      <c r="AY22" s="314"/>
      <c r="AZ22" s="314"/>
      <c r="BA22" s="314"/>
      <c r="BB22" s="833"/>
      <c r="BC22" s="833"/>
      <c r="BD22" s="833"/>
      <c r="BE22" s="833"/>
      <c r="BF22" s="833"/>
      <c r="BG22" s="833"/>
      <c r="BH22" s="833"/>
      <c r="BI22" s="833"/>
      <c r="BJ22" s="833"/>
      <c r="BK22" s="833"/>
    </row>
    <row r="23" spans="1:56" ht="21.75" customHeight="1">
      <c r="A23" s="735"/>
      <c r="B23" s="7"/>
      <c r="C23" s="7"/>
      <c r="S23" s="301">
        <v>36</v>
      </c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314"/>
      <c r="AW23" s="314"/>
      <c r="AX23" s="314"/>
      <c r="AY23" s="314"/>
      <c r="AZ23" s="314"/>
      <c r="BA23" s="314"/>
      <c r="BD23" s="309"/>
    </row>
    <row r="24" spans="1:63" ht="21.75" customHeight="1">
      <c r="A24" s="5"/>
      <c r="Q24" s="836" t="s">
        <v>83</v>
      </c>
      <c r="R24" s="836"/>
      <c r="S24" s="836"/>
      <c r="T24" s="836"/>
      <c r="U24" s="836"/>
      <c r="V24" s="836"/>
      <c r="W24" s="836"/>
      <c r="X24" s="836"/>
      <c r="Y24" s="836"/>
      <c r="Z24" s="836"/>
      <c r="AA24" s="836"/>
      <c r="AB24" s="836"/>
      <c r="AC24" s="836"/>
      <c r="AD24" s="836"/>
      <c r="AE24" s="836"/>
      <c r="AF24" s="836"/>
      <c r="AG24" s="836"/>
      <c r="AH24" s="836"/>
      <c r="AI24" s="836"/>
      <c r="AJ24" s="836"/>
      <c r="AK24" s="836"/>
      <c r="AL24" s="836"/>
      <c r="AM24" s="836"/>
      <c r="AN24" s="836"/>
      <c r="AO24" s="836"/>
      <c r="AP24" s="836"/>
      <c r="AQ24" s="836"/>
      <c r="AR24" s="836"/>
      <c r="AS24" s="836"/>
      <c r="AT24" s="836"/>
      <c r="AU24" s="836"/>
      <c r="AV24" s="836"/>
      <c r="AW24" s="836"/>
      <c r="AX24" s="836"/>
      <c r="AY24" s="836"/>
      <c r="AZ24" s="836"/>
      <c r="BA24" s="836"/>
      <c r="BB24" s="312"/>
      <c r="BC24" s="312"/>
      <c r="BD24" s="312"/>
      <c r="BE24" s="312"/>
      <c r="BF24" s="312"/>
      <c r="BG24" s="312"/>
      <c r="BH24" s="312"/>
      <c r="BI24" s="312"/>
      <c r="BJ24" s="312"/>
      <c r="BK24" s="312"/>
    </row>
    <row r="25" spans="1:63" ht="21.75" customHeight="1">
      <c r="A25" s="5"/>
      <c r="Q25" s="823" t="s">
        <v>84</v>
      </c>
      <c r="R25" s="823"/>
      <c r="S25" s="823"/>
      <c r="T25" s="823"/>
      <c r="U25" s="823"/>
      <c r="V25" s="823"/>
      <c r="W25" s="823"/>
      <c r="X25" s="823"/>
      <c r="Y25" s="823"/>
      <c r="Z25" s="823"/>
      <c r="AA25" s="823"/>
      <c r="AB25" s="823"/>
      <c r="AC25" s="823"/>
      <c r="AD25" s="823"/>
      <c r="AE25" s="823"/>
      <c r="AF25" s="823"/>
      <c r="AG25" s="823"/>
      <c r="AH25" s="823"/>
      <c r="AI25" s="823"/>
      <c r="AJ25" s="823"/>
      <c r="AK25" s="823"/>
      <c r="AL25" s="823"/>
      <c r="AM25" s="823"/>
      <c r="AN25" s="823"/>
      <c r="AO25" s="823"/>
      <c r="AP25" s="823"/>
      <c r="AQ25" s="823"/>
      <c r="AR25" s="823"/>
      <c r="AS25" s="823"/>
      <c r="AT25" s="823"/>
      <c r="AU25" s="823"/>
      <c r="AV25" s="823"/>
      <c r="AW25" s="823"/>
      <c r="AX25" s="823"/>
      <c r="AY25" s="823"/>
      <c r="AZ25" s="823"/>
      <c r="BA25" s="823"/>
      <c r="BB25" s="316"/>
      <c r="BC25" s="316"/>
      <c r="BD25" s="316"/>
      <c r="BE25" s="316"/>
      <c r="BF25" s="316"/>
      <c r="BG25" s="316"/>
      <c r="BH25" s="316"/>
      <c r="BI25" s="316"/>
      <c r="BJ25" s="316"/>
      <c r="BK25" s="316"/>
    </row>
    <row r="26" spans="1:63" ht="21.75" customHeight="1">
      <c r="A26" s="5"/>
      <c r="Q26" s="315"/>
      <c r="R26" s="315"/>
      <c r="S26" s="315">
        <v>30</v>
      </c>
      <c r="T26" s="315"/>
      <c r="U26" s="315"/>
      <c r="V26" s="315">
        <v>55</v>
      </c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6"/>
      <c r="BC26" s="316"/>
      <c r="BD26" s="316"/>
      <c r="BE26" s="316"/>
      <c r="BF26" s="316"/>
      <c r="BG26" s="316"/>
      <c r="BH26" s="316"/>
      <c r="BI26" s="316"/>
      <c r="BJ26" s="316"/>
      <c r="BK26" s="316"/>
    </row>
    <row r="27" spans="1:56" ht="21.75" customHeight="1">
      <c r="A27" s="5"/>
      <c r="Q27" s="823" t="s">
        <v>1</v>
      </c>
      <c r="R27" s="823"/>
      <c r="S27" s="823"/>
      <c r="T27" s="823"/>
      <c r="U27" s="823"/>
      <c r="V27" s="823"/>
      <c r="W27" s="823"/>
      <c r="X27" s="823"/>
      <c r="Y27" s="823"/>
      <c r="Z27" s="823"/>
      <c r="AA27" s="823"/>
      <c r="AB27" s="823"/>
      <c r="AC27" s="823"/>
      <c r="AD27" s="823"/>
      <c r="AE27" s="823"/>
      <c r="AF27" s="823"/>
      <c r="AG27" s="823"/>
      <c r="AH27" s="823"/>
      <c r="AI27" s="823"/>
      <c r="AJ27" s="823"/>
      <c r="AK27" s="823"/>
      <c r="AL27" s="823"/>
      <c r="AM27" s="823"/>
      <c r="AN27" s="823"/>
      <c r="AO27" s="823"/>
      <c r="AP27" s="823"/>
      <c r="AQ27" s="823"/>
      <c r="AR27" s="823"/>
      <c r="AS27" s="823"/>
      <c r="AT27" s="823"/>
      <c r="AU27" s="823"/>
      <c r="AV27" s="823"/>
      <c r="AW27" s="823"/>
      <c r="AX27" s="823"/>
      <c r="AY27" s="823"/>
      <c r="AZ27" s="823"/>
      <c r="BA27" s="823"/>
      <c r="BD27" s="309"/>
    </row>
    <row r="28" spans="1:62" ht="21.75" customHeight="1">
      <c r="A28" s="5"/>
      <c r="Q28" s="823" t="s">
        <v>200</v>
      </c>
      <c r="R28" s="823"/>
      <c r="S28" s="823"/>
      <c r="T28" s="823"/>
      <c r="U28" s="823"/>
      <c r="V28" s="823"/>
      <c r="W28" s="823"/>
      <c r="X28" s="823"/>
      <c r="Y28" s="823"/>
      <c r="Z28" s="823"/>
      <c r="AA28" s="823"/>
      <c r="AB28" s="823"/>
      <c r="AC28" s="823"/>
      <c r="AD28" s="823"/>
      <c r="AE28" s="823"/>
      <c r="AF28" s="823"/>
      <c r="AG28" s="823"/>
      <c r="AH28" s="823"/>
      <c r="AI28" s="823"/>
      <c r="AJ28" s="823"/>
      <c r="AK28" s="823"/>
      <c r="AL28" s="823"/>
      <c r="AM28" s="823"/>
      <c r="AN28" s="823"/>
      <c r="AO28" s="823"/>
      <c r="AP28" s="823"/>
      <c r="AQ28" s="823"/>
      <c r="AR28" s="823"/>
      <c r="AS28" s="823"/>
      <c r="AT28" s="823"/>
      <c r="AU28" s="823"/>
      <c r="AV28" s="823"/>
      <c r="AW28" s="823"/>
      <c r="AX28" s="823"/>
      <c r="AY28" s="823"/>
      <c r="AZ28" s="823"/>
      <c r="BA28" s="823"/>
      <c r="BB28" s="835"/>
      <c r="BC28" s="835"/>
      <c r="BD28" s="835"/>
      <c r="BE28" s="835"/>
      <c r="BF28" s="835"/>
      <c r="BG28" s="835"/>
      <c r="BH28" s="835"/>
      <c r="BI28" s="835"/>
      <c r="BJ28" s="835"/>
    </row>
    <row r="29" spans="1:56" ht="21.75" customHeight="1">
      <c r="A29" s="5"/>
      <c r="Q29" s="823" t="s">
        <v>189</v>
      </c>
      <c r="R29" s="823"/>
      <c r="S29" s="823"/>
      <c r="T29" s="823"/>
      <c r="U29" s="823"/>
      <c r="V29" s="823"/>
      <c r="W29" s="823"/>
      <c r="X29" s="823"/>
      <c r="Y29" s="823"/>
      <c r="Z29" s="823"/>
      <c r="AA29" s="823"/>
      <c r="AB29" s="823"/>
      <c r="AC29" s="823"/>
      <c r="AD29" s="823"/>
      <c r="AE29" s="823"/>
      <c r="AF29" s="823"/>
      <c r="AG29" s="823"/>
      <c r="AH29" s="823"/>
      <c r="AI29" s="823"/>
      <c r="AJ29" s="823"/>
      <c r="AK29" s="823"/>
      <c r="AL29" s="823"/>
      <c r="AM29" s="823"/>
      <c r="AN29" s="823"/>
      <c r="AO29" s="823"/>
      <c r="AP29" s="823"/>
      <c r="AQ29" s="823"/>
      <c r="AR29" s="823"/>
      <c r="AS29" s="823"/>
      <c r="AT29" s="823"/>
      <c r="AU29" s="823"/>
      <c r="AV29" s="823"/>
      <c r="AW29" s="823"/>
      <c r="AX29" s="823"/>
      <c r="AY29" s="823"/>
      <c r="AZ29" s="823"/>
      <c r="BA29" s="823"/>
      <c r="BD29" s="309"/>
    </row>
    <row r="30" spans="1:56" ht="21.75" customHeight="1">
      <c r="A30" s="5"/>
      <c r="Q30" s="823" t="s">
        <v>148</v>
      </c>
      <c r="R30" s="823"/>
      <c r="S30" s="823"/>
      <c r="T30" s="823"/>
      <c r="U30" s="823"/>
      <c r="V30" s="823"/>
      <c r="W30" s="823"/>
      <c r="X30" s="823"/>
      <c r="Y30" s="823"/>
      <c r="Z30" s="823"/>
      <c r="AA30" s="823"/>
      <c r="AB30" s="823"/>
      <c r="AC30" s="823"/>
      <c r="AD30" s="823"/>
      <c r="AE30" s="823"/>
      <c r="AF30" s="823"/>
      <c r="AG30" s="823"/>
      <c r="AH30" s="823"/>
      <c r="AI30" s="823"/>
      <c r="AJ30" s="823"/>
      <c r="AK30" s="823"/>
      <c r="AL30" s="823"/>
      <c r="AM30" s="823"/>
      <c r="AN30" s="823"/>
      <c r="AO30" s="823"/>
      <c r="AP30" s="823"/>
      <c r="AQ30" s="823"/>
      <c r="AR30" s="823"/>
      <c r="AS30" s="823"/>
      <c r="AT30" s="823"/>
      <c r="AU30" s="823"/>
      <c r="AV30" s="823"/>
      <c r="AW30" s="823"/>
      <c r="AX30" s="823"/>
      <c r="AY30" s="823"/>
      <c r="AZ30" s="823"/>
      <c r="BA30" s="823"/>
      <c r="BD30" s="309"/>
    </row>
    <row r="31" spans="1:56" ht="21.75" customHeight="1">
      <c r="A31" s="5"/>
      <c r="Q31" s="823" t="s">
        <v>85</v>
      </c>
      <c r="R31" s="823"/>
      <c r="S31" s="823"/>
      <c r="T31" s="823"/>
      <c r="U31" s="823"/>
      <c r="V31" s="823"/>
      <c r="W31" s="823"/>
      <c r="X31" s="823"/>
      <c r="Y31" s="823"/>
      <c r="Z31" s="823"/>
      <c r="AA31" s="823"/>
      <c r="AB31" s="823"/>
      <c r="AC31" s="823"/>
      <c r="AD31" s="823"/>
      <c r="AE31" s="823"/>
      <c r="AF31" s="823"/>
      <c r="AG31" s="823"/>
      <c r="AH31" s="823"/>
      <c r="AI31" s="823"/>
      <c r="AJ31" s="823"/>
      <c r="AK31" s="823"/>
      <c r="AL31" s="823"/>
      <c r="AM31" s="823"/>
      <c r="AN31" s="823"/>
      <c r="AO31" s="823"/>
      <c r="AP31" s="823"/>
      <c r="AQ31" s="823"/>
      <c r="AR31" s="823"/>
      <c r="AS31" s="823"/>
      <c r="AT31" s="823"/>
      <c r="AU31" s="823"/>
      <c r="AV31" s="823"/>
      <c r="AW31" s="823"/>
      <c r="AX31" s="823"/>
      <c r="AY31" s="823"/>
      <c r="AZ31" s="823"/>
      <c r="BA31" s="823"/>
      <c r="BD31" s="309"/>
    </row>
    <row r="32" spans="1:56" ht="21.75" customHeight="1">
      <c r="A32" s="5"/>
      <c r="Q32" s="823"/>
      <c r="R32" s="823"/>
      <c r="S32" s="823"/>
      <c r="T32" s="823"/>
      <c r="U32" s="823"/>
      <c r="V32" s="823"/>
      <c r="W32" s="823"/>
      <c r="X32" s="823"/>
      <c r="Y32" s="823"/>
      <c r="Z32" s="823"/>
      <c r="AA32" s="823"/>
      <c r="AB32" s="823"/>
      <c r="AC32" s="823"/>
      <c r="AD32" s="823"/>
      <c r="AE32" s="823"/>
      <c r="AF32" s="823"/>
      <c r="AG32" s="823"/>
      <c r="AH32" s="823"/>
      <c r="AI32" s="823"/>
      <c r="AJ32" s="823"/>
      <c r="AK32" s="823"/>
      <c r="AL32" s="823"/>
      <c r="AM32" s="823"/>
      <c r="AN32" s="823"/>
      <c r="AO32" s="823"/>
      <c r="AP32" s="823"/>
      <c r="AQ32" s="823"/>
      <c r="AR32" s="823"/>
      <c r="AS32" s="823"/>
      <c r="AT32" s="823"/>
      <c r="AU32" s="823"/>
      <c r="AV32" s="823"/>
      <c r="AW32" s="823"/>
      <c r="AX32" s="823"/>
      <c r="AY32" s="823"/>
      <c r="AZ32" s="823"/>
      <c r="BA32" s="823"/>
      <c r="BD32" s="309"/>
    </row>
    <row r="33" spans="1:56" ht="21.75" customHeight="1">
      <c r="A33" s="5"/>
      <c r="Q33" s="823" t="s">
        <v>186</v>
      </c>
      <c r="R33" s="823"/>
      <c r="S33" s="823"/>
      <c r="T33" s="823"/>
      <c r="U33" s="823"/>
      <c r="V33" s="823"/>
      <c r="W33" s="823"/>
      <c r="X33" s="823"/>
      <c r="Y33" s="823"/>
      <c r="Z33" s="823"/>
      <c r="AA33" s="823"/>
      <c r="AB33" s="823"/>
      <c r="AC33" s="823"/>
      <c r="AD33" s="823"/>
      <c r="AE33" s="823"/>
      <c r="AF33" s="823"/>
      <c r="AG33" s="823"/>
      <c r="AH33" s="823"/>
      <c r="AI33" s="823"/>
      <c r="AJ33" s="823"/>
      <c r="AK33" s="823"/>
      <c r="AL33" s="823"/>
      <c r="AM33" s="823"/>
      <c r="AN33" s="823"/>
      <c r="AO33" s="823"/>
      <c r="AP33" s="823"/>
      <c r="AQ33" s="823"/>
      <c r="AR33" s="823"/>
      <c r="AS33" s="823"/>
      <c r="AT33" s="823"/>
      <c r="AU33" s="823"/>
      <c r="AV33" s="823"/>
      <c r="AW33" s="823"/>
      <c r="AX33" s="823"/>
      <c r="AY33" s="823"/>
      <c r="AZ33" s="823"/>
      <c r="BA33" s="823"/>
      <c r="BD33" s="309"/>
    </row>
    <row r="34" spans="1:56" ht="21.75" customHeight="1">
      <c r="A34" s="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D34" s="309"/>
    </row>
    <row r="35" spans="1:56" ht="21.75" customHeight="1">
      <c r="A35" s="5"/>
      <c r="Q35" s="823" t="s">
        <v>86</v>
      </c>
      <c r="R35" s="823"/>
      <c r="S35" s="823"/>
      <c r="T35" s="823"/>
      <c r="U35" s="823"/>
      <c r="V35" s="823"/>
      <c r="W35" s="823"/>
      <c r="X35" s="823"/>
      <c r="Y35" s="823"/>
      <c r="Z35" s="823"/>
      <c r="AA35" s="823"/>
      <c r="AB35" s="823"/>
      <c r="AC35" s="823"/>
      <c r="AD35" s="823"/>
      <c r="AE35" s="823"/>
      <c r="AF35" s="823"/>
      <c r="AG35" s="823"/>
      <c r="AH35" s="823"/>
      <c r="AI35" s="823"/>
      <c r="AJ35" s="823"/>
      <c r="AK35" s="823"/>
      <c r="AL35" s="823"/>
      <c r="AM35" s="823"/>
      <c r="AN35" s="823"/>
      <c r="AO35" s="823"/>
      <c r="AP35" s="823"/>
      <c r="AQ35" s="823"/>
      <c r="AR35" s="823"/>
      <c r="AS35" s="823"/>
      <c r="AT35" s="823"/>
      <c r="AU35" s="823"/>
      <c r="AV35" s="823"/>
      <c r="AW35" s="823"/>
      <c r="AX35" s="823"/>
      <c r="AY35" s="823"/>
      <c r="AZ35" s="823"/>
      <c r="BA35" s="823"/>
      <c r="BD35" s="309"/>
    </row>
    <row r="36" spans="54:63" ht="21.75" customHeight="1">
      <c r="BB36" s="834"/>
      <c r="BC36" s="834"/>
      <c r="BD36" s="834"/>
      <c r="BE36" s="834"/>
      <c r="BF36" s="834"/>
      <c r="BG36" s="834"/>
      <c r="BH36" s="834"/>
      <c r="BI36" s="834"/>
      <c r="BJ36" s="834"/>
      <c r="BK36" s="834"/>
    </row>
    <row r="37" spans="1:7" ht="21.75" customHeight="1">
      <c r="A37" s="2"/>
      <c r="B37" s="2"/>
      <c r="C37" s="2"/>
      <c r="D37" s="2"/>
      <c r="E37" s="2"/>
      <c r="F37" s="2"/>
      <c r="G37" s="2"/>
    </row>
    <row r="38" spans="1:7" ht="21.75" customHeight="1">
      <c r="A38" s="2"/>
      <c r="B38" s="2"/>
      <c r="C38" s="2"/>
      <c r="D38" s="2"/>
      <c r="E38" s="2"/>
      <c r="F38" s="2"/>
      <c r="G38" s="2"/>
    </row>
    <row r="39" spans="1:7" ht="21.75" customHeight="1">
      <c r="A39" s="2"/>
      <c r="B39" s="2"/>
      <c r="C39" s="2"/>
      <c r="D39" s="2"/>
      <c r="E39" s="2"/>
      <c r="F39" s="2"/>
      <c r="G39" s="2"/>
    </row>
    <row r="40" spans="1:36" ht="21.75" customHeight="1">
      <c r="A40" s="2"/>
      <c r="B40" s="2"/>
      <c r="C40" s="2"/>
      <c r="D40" s="2"/>
      <c r="E40" s="2"/>
      <c r="F40" s="2"/>
      <c r="G40" s="2"/>
      <c r="AE40" s="301">
        <f aca="true" t="shared" si="0" ref="AE40:AJ40">SUM(AE41:AE52)</f>
        <v>0</v>
      </c>
      <c r="AF40" s="301">
        <f t="shared" si="0"/>
        <v>0</v>
      </c>
      <c r="AG40" s="301">
        <f t="shared" si="0"/>
        <v>0</v>
      </c>
      <c r="AH40" s="301">
        <f t="shared" si="0"/>
        <v>110</v>
      </c>
      <c r="AI40" s="301">
        <f t="shared" si="0"/>
        <v>38</v>
      </c>
      <c r="AJ40" s="301">
        <f t="shared" si="0"/>
        <v>0</v>
      </c>
    </row>
    <row r="41" spans="1:7" ht="21.75" customHeight="1">
      <c r="A41" s="2"/>
      <c r="B41" s="2"/>
      <c r="C41" s="2"/>
      <c r="D41" s="2"/>
      <c r="E41" s="2"/>
      <c r="F41" s="2"/>
      <c r="G41" s="2"/>
    </row>
    <row r="42" spans="1:7" ht="21.75" customHeight="1">
      <c r="A42" s="2"/>
      <c r="B42" s="2"/>
      <c r="C42" s="2"/>
      <c r="D42" s="2"/>
      <c r="E42" s="2"/>
      <c r="F42" s="2"/>
      <c r="G42" s="2"/>
    </row>
    <row r="43" spans="1:7" ht="21.75" customHeight="1">
      <c r="A43" s="2"/>
      <c r="B43" s="2"/>
      <c r="C43" s="2"/>
      <c r="D43" s="2"/>
      <c r="E43" s="2"/>
      <c r="F43" s="2"/>
      <c r="G43" s="2"/>
    </row>
    <row r="44" spans="1:7" ht="21.75" customHeight="1">
      <c r="A44" s="2"/>
      <c r="B44" s="2"/>
      <c r="C44" s="2"/>
      <c r="D44" s="2"/>
      <c r="E44" s="2"/>
      <c r="F44" s="2"/>
      <c r="G44" s="2"/>
    </row>
    <row r="45" spans="1:7" ht="21.75" customHeight="1">
      <c r="A45" s="2"/>
      <c r="B45" s="2"/>
      <c r="C45" s="2"/>
      <c r="D45" s="2"/>
      <c r="E45" s="2"/>
      <c r="F45" s="2"/>
      <c r="G45" s="2"/>
    </row>
    <row r="46" spans="1:7" ht="21.75" customHeight="1">
      <c r="A46" s="2"/>
      <c r="B46" s="2"/>
      <c r="C46" s="2"/>
      <c r="D46" s="2"/>
      <c r="E46" s="2"/>
      <c r="F46" s="2"/>
      <c r="G46" s="2"/>
    </row>
    <row r="47" spans="1:7" ht="21.75" customHeight="1">
      <c r="A47" s="2"/>
      <c r="B47" s="2"/>
      <c r="C47" s="2"/>
      <c r="D47" s="2"/>
      <c r="E47" s="2"/>
      <c r="F47" s="2"/>
      <c r="G47" s="2"/>
    </row>
    <row r="48" spans="1:35" ht="21.75" customHeight="1">
      <c r="A48" s="2"/>
      <c r="B48" s="2"/>
      <c r="C48" s="2"/>
      <c r="D48" s="2"/>
      <c r="E48" s="2"/>
      <c r="F48" s="2"/>
      <c r="G48" s="2"/>
      <c r="AH48" s="301">
        <v>62</v>
      </c>
      <c r="AI48" s="301">
        <v>20</v>
      </c>
    </row>
    <row r="49" spans="1:7" ht="21.75" customHeight="1">
      <c r="A49" s="2"/>
      <c r="B49" s="2"/>
      <c r="C49" s="2"/>
      <c r="D49" s="2"/>
      <c r="E49" s="2"/>
      <c r="F49" s="2"/>
      <c r="G49" s="2"/>
    </row>
    <row r="50" spans="1:35" ht="21.75" customHeight="1">
      <c r="A50" s="2"/>
      <c r="B50" s="2"/>
      <c r="C50" s="2"/>
      <c r="D50" s="2"/>
      <c r="E50" s="2"/>
      <c r="F50" s="2"/>
      <c r="G50" s="2"/>
      <c r="AH50" s="301">
        <v>48</v>
      </c>
      <c r="AI50" s="301">
        <v>18</v>
      </c>
    </row>
    <row r="51" spans="1:37" ht="21.75" customHeight="1">
      <c r="A51" s="2"/>
      <c r="B51" s="2"/>
      <c r="C51" s="2"/>
      <c r="D51" s="2"/>
      <c r="E51" s="2"/>
      <c r="F51" s="2"/>
      <c r="G51" s="2"/>
      <c r="L51" s="732"/>
      <c r="M51" s="732"/>
      <c r="N51" s="732"/>
      <c r="O51" s="732"/>
      <c r="P51" s="732"/>
      <c r="Q51" s="732"/>
      <c r="R51" s="732"/>
      <c r="S51" s="732"/>
      <c r="T51" s="732"/>
      <c r="U51" s="732"/>
      <c r="V51" s="732"/>
      <c r="W51" s="732"/>
      <c r="X51" s="732"/>
      <c r="Y51" s="732"/>
      <c r="Z51" s="732"/>
      <c r="AA51" s="732"/>
      <c r="AB51" s="732"/>
      <c r="AC51" s="732"/>
      <c r="AD51" s="732"/>
      <c r="AE51" s="732"/>
      <c r="AF51" s="732"/>
      <c r="AG51" s="732"/>
      <c r="AH51" s="732"/>
      <c r="AI51" s="732"/>
      <c r="AJ51" s="732"/>
      <c r="AK51" s="732"/>
    </row>
    <row r="52" spans="1:37" ht="21.75" customHeight="1">
      <c r="A52" s="712"/>
      <c r="B52" s="2"/>
      <c r="C52" s="2"/>
      <c r="D52" s="2"/>
      <c r="E52" s="2"/>
      <c r="F52" s="2"/>
      <c r="G52" s="2"/>
      <c r="L52" s="732"/>
      <c r="M52" s="732"/>
      <c r="N52" s="732"/>
      <c r="O52" s="732"/>
      <c r="P52" s="732"/>
      <c r="Q52" s="732"/>
      <c r="R52" s="732"/>
      <c r="S52" s="732"/>
      <c r="T52" s="732"/>
      <c r="U52" s="732"/>
      <c r="V52" s="732"/>
      <c r="W52" s="732"/>
      <c r="X52" s="732"/>
      <c r="Y52" s="732"/>
      <c r="Z52" s="732"/>
      <c r="AA52" s="732"/>
      <c r="AB52" s="732"/>
      <c r="AC52" s="732"/>
      <c r="AD52" s="732"/>
      <c r="AE52" s="732"/>
      <c r="AF52" s="732"/>
      <c r="AG52" s="732"/>
      <c r="AH52" s="732"/>
      <c r="AI52" s="732"/>
      <c r="AJ52" s="732"/>
      <c r="AK52" s="732"/>
    </row>
    <row r="53" spans="1:37" ht="21.75" customHeight="1">
      <c r="A53" s="2"/>
      <c r="B53" s="2"/>
      <c r="C53" s="2"/>
      <c r="D53" s="2"/>
      <c r="E53" s="2"/>
      <c r="F53" s="2"/>
      <c r="G53" s="2"/>
      <c r="L53" s="732"/>
      <c r="M53" s="732"/>
      <c r="N53" s="732"/>
      <c r="O53" s="732"/>
      <c r="P53" s="732"/>
      <c r="Q53" s="732"/>
      <c r="R53" s="732"/>
      <c r="S53" s="732"/>
      <c r="T53" s="732"/>
      <c r="U53" s="732"/>
      <c r="V53" s="732"/>
      <c r="W53" s="732"/>
      <c r="X53" s="732"/>
      <c r="Y53" s="732"/>
      <c r="Z53" s="732"/>
      <c r="AA53" s="732"/>
      <c r="AB53" s="732"/>
      <c r="AC53" s="732"/>
      <c r="AD53" s="732"/>
      <c r="AE53" s="732"/>
      <c r="AF53" s="732"/>
      <c r="AG53" s="732"/>
      <c r="AH53" s="732"/>
      <c r="AI53" s="732"/>
      <c r="AJ53" s="732"/>
      <c r="AK53" s="732"/>
    </row>
    <row r="54" spans="1:7" ht="21.75" customHeight="1">
      <c r="A54" s="2"/>
      <c r="B54" s="2"/>
      <c r="C54" s="2"/>
      <c r="D54" s="2"/>
      <c r="E54" s="2"/>
      <c r="F54" s="2"/>
      <c r="G54" s="2"/>
    </row>
    <row r="55" spans="1:71" ht="21.75" customHeight="1">
      <c r="A55" s="2"/>
      <c r="B55" s="2"/>
      <c r="C55" s="2"/>
      <c r="D55" s="2"/>
      <c r="E55" s="2"/>
      <c r="F55" s="2"/>
      <c r="G55" s="2"/>
      <c r="AS55" s="822" t="s">
        <v>151</v>
      </c>
      <c r="AT55" s="822"/>
      <c r="AU55" s="822"/>
      <c r="AV55" s="822"/>
      <c r="AW55" s="822"/>
      <c r="AX55" s="822"/>
      <c r="AY55" s="822"/>
      <c r="AZ55" s="822"/>
      <c r="BA55" s="822"/>
      <c r="BB55" s="822"/>
      <c r="BC55" s="822"/>
      <c r="BD55" s="822"/>
      <c r="BE55" s="822"/>
      <c r="BF55" s="822"/>
      <c r="BG55" s="822"/>
      <c r="BH55" s="822"/>
      <c r="BI55" s="822"/>
      <c r="BJ55" s="822"/>
      <c r="BK55" s="822"/>
      <c r="BL55" s="822"/>
      <c r="BM55" s="822"/>
      <c r="BN55" s="822"/>
      <c r="BO55" s="822"/>
      <c r="BP55" s="822"/>
      <c r="BQ55" s="822"/>
      <c r="BR55" s="822"/>
      <c r="BS55" s="822"/>
    </row>
    <row r="56" spans="1:71" ht="21.75" customHeight="1">
      <c r="A56" s="2"/>
      <c r="B56" s="2"/>
      <c r="C56" s="2"/>
      <c r="D56" s="2"/>
      <c r="E56" s="2"/>
      <c r="F56" s="2"/>
      <c r="G56" s="2"/>
      <c r="AS56" s="825" t="s">
        <v>152</v>
      </c>
      <c r="AT56" s="825"/>
      <c r="AU56" s="825"/>
      <c r="AV56" s="825"/>
      <c r="AW56" s="825"/>
      <c r="AX56" s="825"/>
      <c r="AY56" s="825"/>
      <c r="AZ56" s="825"/>
      <c r="BA56" s="825"/>
      <c r="BB56" s="825"/>
      <c r="BC56" s="825"/>
      <c r="BD56" s="825"/>
      <c r="BE56" s="825"/>
      <c r="BF56" s="825"/>
      <c r="BG56" s="825"/>
      <c r="BH56" s="825"/>
      <c r="BI56" s="825"/>
      <c r="BJ56" s="825"/>
      <c r="BK56" s="825"/>
      <c r="BL56" s="825"/>
      <c r="BM56" s="825"/>
      <c r="BN56" s="825"/>
      <c r="BO56" s="825"/>
      <c r="BP56" s="825"/>
      <c r="BQ56" s="825"/>
      <c r="BR56" s="825"/>
      <c r="BS56" s="825"/>
    </row>
    <row r="57" spans="1:71" ht="21.75" customHeight="1">
      <c r="A57" s="2"/>
      <c r="B57" s="2"/>
      <c r="C57" s="2"/>
      <c r="D57" s="2"/>
      <c r="E57" s="2"/>
      <c r="F57" s="2"/>
      <c r="G57" s="2"/>
      <c r="AS57" s="822" t="s">
        <v>87</v>
      </c>
      <c r="AT57" s="822"/>
      <c r="AU57" s="822"/>
      <c r="AV57" s="822"/>
      <c r="AW57" s="822"/>
      <c r="AX57" s="822"/>
      <c r="AY57" s="822"/>
      <c r="AZ57" s="822"/>
      <c r="BA57" s="822"/>
      <c r="BB57" s="822"/>
      <c r="BC57" s="822"/>
      <c r="BD57" s="822"/>
      <c r="BE57" s="822"/>
      <c r="BF57" s="822"/>
      <c r="BG57" s="822"/>
      <c r="BH57" s="822"/>
      <c r="BI57" s="822"/>
      <c r="BJ57" s="822"/>
      <c r="BK57" s="822"/>
      <c r="BL57" s="822"/>
      <c r="BM57" s="822"/>
      <c r="BN57" s="822"/>
      <c r="BO57" s="822"/>
      <c r="BP57" s="822"/>
      <c r="BQ57" s="822"/>
      <c r="BR57" s="822"/>
      <c r="BS57" s="822"/>
    </row>
    <row r="58" spans="1:71" ht="21.75" customHeight="1">
      <c r="A58" s="2"/>
      <c r="B58" s="2"/>
      <c r="C58" s="2"/>
      <c r="D58" s="2"/>
      <c r="E58" s="2"/>
      <c r="F58" s="2"/>
      <c r="G58" s="2"/>
      <c r="AS58" s="570" t="s">
        <v>89</v>
      </c>
      <c r="AT58" s="570"/>
      <c r="AU58" s="570"/>
      <c r="AV58" s="570"/>
      <c r="AW58" s="570"/>
      <c r="AX58" s="570"/>
      <c r="AY58" s="570"/>
      <c r="AZ58" s="570"/>
      <c r="BA58" s="570"/>
      <c r="BB58" s="570"/>
      <c r="BC58" s="570"/>
      <c r="BD58" s="570"/>
      <c r="BE58" s="570"/>
      <c r="BF58" s="570"/>
      <c r="BG58" s="570"/>
      <c r="BH58" s="570"/>
      <c r="BI58" s="570"/>
      <c r="BJ58" s="570"/>
      <c r="BK58" s="570"/>
      <c r="BL58" s="570"/>
      <c r="BM58" s="570"/>
      <c r="BN58" s="570"/>
      <c r="BO58" s="570"/>
      <c r="BP58" s="570"/>
      <c r="BQ58" s="570"/>
      <c r="BR58" s="570"/>
      <c r="BS58" s="570"/>
    </row>
    <row r="59" spans="1:72" ht="21.75" customHeight="1">
      <c r="A59" s="2"/>
      <c r="B59" s="2"/>
      <c r="C59" s="2"/>
      <c r="D59" s="2"/>
      <c r="E59" s="2"/>
      <c r="F59" s="2"/>
      <c r="G59" s="2"/>
      <c r="AS59" s="569" t="s">
        <v>190</v>
      </c>
      <c r="AT59" s="569"/>
      <c r="AU59" s="569"/>
      <c r="AV59" s="569"/>
      <c r="AW59" s="569"/>
      <c r="AX59" s="569"/>
      <c r="AY59" s="569"/>
      <c r="AZ59" s="569"/>
      <c r="BA59" s="569"/>
      <c r="BB59" s="569"/>
      <c r="BC59" s="569"/>
      <c r="BD59" s="569"/>
      <c r="BE59" s="569"/>
      <c r="BF59" s="569"/>
      <c r="BG59" s="569"/>
      <c r="BH59" s="569"/>
      <c r="BI59" s="569"/>
      <c r="BJ59" s="569"/>
      <c r="BK59" s="569"/>
      <c r="BL59" s="569"/>
      <c r="BM59" s="569"/>
      <c r="BN59" s="569"/>
      <c r="BO59" s="569"/>
      <c r="BP59" s="569"/>
      <c r="BQ59" s="569"/>
      <c r="BR59" s="569"/>
      <c r="BS59" s="569"/>
      <c r="BT59" s="569"/>
    </row>
    <row r="60" spans="1:71" ht="21.75" customHeight="1">
      <c r="A60" s="2"/>
      <c r="B60" s="2"/>
      <c r="C60" s="2"/>
      <c r="D60" s="2"/>
      <c r="E60" s="2"/>
      <c r="F60" s="2"/>
      <c r="G60" s="2"/>
      <c r="AS60" s="569" t="s">
        <v>88</v>
      </c>
      <c r="AT60" s="569"/>
      <c r="AU60" s="569"/>
      <c r="AV60" s="569"/>
      <c r="AW60" s="569"/>
      <c r="AX60" s="569"/>
      <c r="AY60" s="569"/>
      <c r="AZ60" s="569"/>
      <c r="BA60" s="569"/>
      <c r="BB60" s="569"/>
      <c r="BC60" s="569"/>
      <c r="BD60" s="569"/>
      <c r="BE60" s="569"/>
      <c r="BF60" s="569"/>
      <c r="BG60" s="569"/>
      <c r="BH60" s="569"/>
      <c r="BI60" s="569"/>
      <c r="BJ60" s="569"/>
      <c r="BK60" s="569"/>
      <c r="BL60" s="569"/>
      <c r="BM60" s="569"/>
      <c r="BN60" s="569"/>
      <c r="BO60" s="569"/>
      <c r="BP60" s="569"/>
      <c r="BQ60" s="569"/>
      <c r="BR60" s="569"/>
      <c r="BS60" s="569"/>
    </row>
    <row r="61" spans="1:71" ht="21.75" customHeight="1">
      <c r="A61" s="2"/>
      <c r="B61" s="2"/>
      <c r="C61" s="2"/>
      <c r="D61" s="2"/>
      <c r="E61" s="2"/>
      <c r="F61" s="2"/>
      <c r="G61" s="2"/>
      <c r="AS61" s="569" t="s">
        <v>90</v>
      </c>
      <c r="AT61" s="569"/>
      <c r="AU61" s="569"/>
      <c r="AV61" s="569"/>
      <c r="AW61" s="569"/>
      <c r="AX61" s="569"/>
      <c r="AY61" s="569"/>
      <c r="AZ61" s="569"/>
      <c r="BA61" s="569"/>
      <c r="BB61" s="569"/>
      <c r="BC61" s="569"/>
      <c r="BD61" s="569"/>
      <c r="BE61" s="569"/>
      <c r="BF61" s="569"/>
      <c r="BG61" s="569"/>
      <c r="BH61" s="569"/>
      <c r="BI61" s="569"/>
      <c r="BJ61" s="569"/>
      <c r="BK61" s="569"/>
      <c r="BL61" s="569"/>
      <c r="BM61" s="569"/>
      <c r="BN61" s="569"/>
      <c r="BO61" s="569"/>
      <c r="BP61" s="569"/>
      <c r="BQ61" s="569"/>
      <c r="BR61" s="569"/>
      <c r="BS61" s="569"/>
    </row>
    <row r="62" spans="1:7" ht="21.75" customHeight="1">
      <c r="A62" s="2"/>
      <c r="B62" s="2"/>
      <c r="C62" s="2"/>
      <c r="D62" s="2"/>
      <c r="E62" s="2"/>
      <c r="F62" s="2"/>
      <c r="G62" s="2"/>
    </row>
    <row r="63" spans="1:7" ht="21.75" customHeight="1">
      <c r="A63" s="2"/>
      <c r="B63" s="2"/>
      <c r="C63" s="2"/>
      <c r="D63" s="2"/>
      <c r="E63" s="2"/>
      <c r="F63" s="2"/>
      <c r="G63" s="2"/>
    </row>
    <row r="64" spans="1:7" ht="21.75" customHeight="1">
      <c r="A64" s="2"/>
      <c r="B64" s="2"/>
      <c r="C64" s="2"/>
      <c r="D64" s="2"/>
      <c r="E64" s="2"/>
      <c r="F64" s="2"/>
      <c r="G64" s="2"/>
    </row>
    <row r="65" spans="1:7" ht="21.75" customHeight="1">
      <c r="A65" s="2"/>
      <c r="B65" s="2"/>
      <c r="C65" s="2"/>
      <c r="D65" s="2"/>
      <c r="E65" s="2"/>
      <c r="F65" s="2"/>
      <c r="G65" s="2"/>
    </row>
    <row r="66" spans="1:34" ht="21.75" customHeight="1">
      <c r="A66" s="2"/>
      <c r="B66" s="2"/>
      <c r="C66" s="2"/>
      <c r="D66" s="2"/>
      <c r="E66" s="2"/>
      <c r="F66" s="2"/>
      <c r="G66" s="2"/>
      <c r="H66" s="301">
        <v>471</v>
      </c>
      <c r="I66" s="301">
        <v>157</v>
      </c>
      <c r="J66" s="301">
        <v>386</v>
      </c>
      <c r="K66" s="301">
        <v>190</v>
      </c>
      <c r="L66" s="301">
        <v>104</v>
      </c>
      <c r="AE66" s="301">
        <v>208</v>
      </c>
      <c r="AH66" s="301">
        <v>106</v>
      </c>
    </row>
    <row r="67" spans="8:34" ht="21.75" customHeight="1">
      <c r="H67" s="301">
        <v>471</v>
      </c>
      <c r="I67" s="301">
        <v>157</v>
      </c>
      <c r="J67" s="301">
        <v>314</v>
      </c>
      <c r="K67" s="301">
        <v>190</v>
      </c>
      <c r="L67" s="301">
        <v>104</v>
      </c>
      <c r="AE67" s="301">
        <v>208</v>
      </c>
      <c r="AH67" s="301">
        <v>106</v>
      </c>
    </row>
    <row r="68" ht="25.5">
      <c r="J68" s="301">
        <v>36</v>
      </c>
    </row>
    <row r="70" spans="3:5" ht="25.5">
      <c r="C70" t="s">
        <v>195</v>
      </c>
      <c r="E70">
        <v>27</v>
      </c>
    </row>
    <row r="76" ht="11.25" customHeight="1"/>
    <row r="77" ht="12.75" customHeight="1"/>
    <row r="79" spans="19:22" ht="25.5">
      <c r="S79" s="301">
        <v>14</v>
      </c>
      <c r="V79" s="301">
        <v>15</v>
      </c>
    </row>
    <row r="81" ht="25.5">
      <c r="AH81" s="301">
        <v>6</v>
      </c>
    </row>
    <row r="82" ht="25.5">
      <c r="S82" s="301">
        <v>1</v>
      </c>
    </row>
  </sheetData>
  <sheetProtection/>
  <mergeCells count="31">
    <mergeCell ref="AS56:BS56"/>
    <mergeCell ref="Q25:BA25"/>
    <mergeCell ref="Q28:BJ28"/>
    <mergeCell ref="AS55:BS55"/>
    <mergeCell ref="Q24:BA24"/>
    <mergeCell ref="Q29:BA29"/>
    <mergeCell ref="Q27:BA27"/>
    <mergeCell ref="BB22:BK22"/>
    <mergeCell ref="Q35:BA35"/>
    <mergeCell ref="BB36:BK36"/>
    <mergeCell ref="AP8:BU8"/>
    <mergeCell ref="AP9:BU9"/>
    <mergeCell ref="E9:AE9"/>
    <mergeCell ref="E8:AE8"/>
    <mergeCell ref="E5:V5"/>
    <mergeCell ref="E7:AE7"/>
    <mergeCell ref="E6:AE6"/>
    <mergeCell ref="C19:C20"/>
    <mergeCell ref="E19:E20"/>
    <mergeCell ref="C12:C14"/>
    <mergeCell ref="F12:F14"/>
    <mergeCell ref="AS57:BS57"/>
    <mergeCell ref="Q32:BA32"/>
    <mergeCell ref="Q33:BA33"/>
    <mergeCell ref="Q30:BA30"/>
    <mergeCell ref="Q31:BA31"/>
    <mergeCell ref="AP4:BU4"/>
    <mergeCell ref="AK5:BU5"/>
    <mergeCell ref="AP6:BU6"/>
    <mergeCell ref="AP7:BU7"/>
    <mergeCell ref="E4:V4"/>
  </mergeCells>
  <printOptions/>
  <pageMargins left="0.7875" right="0.22013888888888888" top="0.39375" bottom="0.19652777777777777" header="0.5118055555555555" footer="0.5118055555555555"/>
  <pageSetup horizontalDpi="300" verticalDpi="300" orientation="portrait" paperSize="9" scale="44" r:id="rId1"/>
  <colBreaks count="1" manualBreakCount="1">
    <brk id="74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36"/>
  <sheetViews>
    <sheetView view="pageBreakPreview" zoomScaleSheetLayoutView="100" zoomScalePageLayoutView="0" workbookViewId="0" topLeftCell="B19">
      <selection activeCell="D4" sqref="D4"/>
    </sheetView>
  </sheetViews>
  <sheetFormatPr defaultColWidth="9.00390625" defaultRowHeight="12.75"/>
  <cols>
    <col min="1" max="1" width="0" style="0" hidden="1" customWidth="1"/>
    <col min="2" max="2" width="3.875" style="517" customWidth="1"/>
    <col min="3" max="3" width="7.00390625" style="518" customWidth="1"/>
    <col min="4" max="4" width="127.125" style="517" customWidth="1"/>
  </cols>
  <sheetData>
    <row r="1" spans="1:13" ht="20.25">
      <c r="A1" s="4"/>
      <c r="C1" s="549"/>
      <c r="D1" s="550"/>
      <c r="E1" s="52"/>
      <c r="F1" s="52"/>
      <c r="G1" s="52"/>
      <c r="H1" s="52"/>
      <c r="I1" s="52"/>
      <c r="J1" s="52"/>
      <c r="K1" s="52"/>
      <c r="L1" s="52"/>
      <c r="M1" s="52"/>
    </row>
    <row r="2" spans="1:13" ht="27.75" customHeight="1">
      <c r="A2" s="4"/>
      <c r="C2" s="742" t="s">
        <v>102</v>
      </c>
      <c r="D2" s="742"/>
      <c r="E2" s="551"/>
      <c r="F2" s="551"/>
      <c r="G2" s="551"/>
      <c r="H2" s="551"/>
      <c r="I2" s="551"/>
      <c r="J2" s="551"/>
      <c r="K2" s="551"/>
      <c r="L2" s="551"/>
      <c r="M2" s="552"/>
    </row>
    <row r="3" spans="1:13" ht="27.75" customHeight="1">
      <c r="A3" s="4"/>
      <c r="C3" s="743" t="s">
        <v>188</v>
      </c>
      <c r="D3" s="743"/>
      <c r="E3" s="743"/>
      <c r="F3" s="743"/>
      <c r="G3" s="743"/>
      <c r="H3" s="743"/>
      <c r="I3" s="743"/>
      <c r="J3" s="743"/>
      <c r="K3" s="743"/>
      <c r="L3" s="743"/>
      <c r="M3" s="552"/>
    </row>
    <row r="4" spans="1:13" ht="20.25">
      <c r="A4" s="4"/>
      <c r="C4" s="553"/>
      <c r="D4" s="554"/>
      <c r="E4" s="552"/>
      <c r="F4" s="552"/>
      <c r="G4" s="552"/>
      <c r="H4" s="552"/>
      <c r="I4" s="552"/>
      <c r="J4" s="552"/>
      <c r="K4" s="552"/>
      <c r="L4" s="552"/>
      <c r="M4" s="552"/>
    </row>
    <row r="5" spans="1:13" ht="20.25">
      <c r="A5" s="4"/>
      <c r="C5" s="553"/>
      <c r="D5" s="555"/>
      <c r="E5" s="552"/>
      <c r="F5" s="552"/>
      <c r="G5" s="552"/>
      <c r="H5" s="552"/>
      <c r="I5" s="552"/>
      <c r="J5" s="552"/>
      <c r="K5" s="552"/>
      <c r="L5" s="552"/>
      <c r="M5" s="552"/>
    </row>
    <row r="6" spans="1:13" s="121" customFormat="1" ht="19.5" customHeight="1">
      <c r="A6" s="521"/>
      <c r="B6" s="522"/>
      <c r="C6" s="523" t="s">
        <v>103</v>
      </c>
      <c r="D6" s="524" t="s">
        <v>104</v>
      </c>
      <c r="E6" s="556"/>
      <c r="F6" s="556"/>
      <c r="G6" s="744" t="s">
        <v>0</v>
      </c>
      <c r="H6" s="744"/>
      <c r="I6" s="744"/>
      <c r="J6" s="744"/>
      <c r="K6" s="744"/>
      <c r="L6" s="744"/>
      <c r="M6" s="744"/>
    </row>
    <row r="7" spans="1:13" s="121" customFormat="1" ht="19.5" customHeight="1">
      <c r="A7" s="521"/>
      <c r="B7" s="522"/>
      <c r="C7" s="523">
        <v>1</v>
      </c>
      <c r="D7" s="525" t="s">
        <v>109</v>
      </c>
      <c r="E7" s="556"/>
      <c r="F7" s="556"/>
      <c r="G7" s="557"/>
      <c r="H7" s="557"/>
      <c r="I7" s="557"/>
      <c r="J7" s="557"/>
      <c r="K7" s="557"/>
      <c r="L7" s="557"/>
      <c r="M7" s="557"/>
    </row>
    <row r="8" spans="1:13" s="121" customFormat="1" ht="19.5" customHeight="1">
      <c r="A8" s="521"/>
      <c r="B8" s="522"/>
      <c r="C8" s="523">
        <f>C7+1</f>
        <v>2</v>
      </c>
      <c r="D8" s="525" t="s">
        <v>105</v>
      </c>
      <c r="E8" s="556"/>
      <c r="F8" s="556"/>
      <c r="G8" s="557"/>
      <c r="H8" s="557"/>
      <c r="I8" s="557"/>
      <c r="J8" s="557"/>
      <c r="K8" s="557"/>
      <c r="L8" s="557"/>
      <c r="M8" s="557"/>
    </row>
    <row r="9" spans="1:13" s="121" customFormat="1" ht="19.5" customHeight="1">
      <c r="A9" s="521"/>
      <c r="B9" s="522"/>
      <c r="C9" s="523">
        <f aca="true" t="shared" si="0" ref="C9:C26">C8+1</f>
        <v>3</v>
      </c>
      <c r="D9" s="525" t="s">
        <v>175</v>
      </c>
      <c r="E9" s="556"/>
      <c r="F9" s="556"/>
      <c r="G9" s="557"/>
      <c r="H9" s="557"/>
      <c r="I9" s="557"/>
      <c r="J9" s="557"/>
      <c r="K9" s="557"/>
      <c r="L9" s="557"/>
      <c r="M9" s="557"/>
    </row>
    <row r="10" spans="1:13" s="121" customFormat="1" ht="19.5" customHeight="1">
      <c r="A10" s="521"/>
      <c r="B10" s="522"/>
      <c r="C10" s="523">
        <f>C9+1</f>
        <v>4</v>
      </c>
      <c r="D10" s="525" t="s">
        <v>137</v>
      </c>
      <c r="E10" s="556"/>
      <c r="F10" s="556"/>
      <c r="G10" s="557"/>
      <c r="H10" s="557"/>
      <c r="I10" s="557"/>
      <c r="J10" s="557"/>
      <c r="K10" s="557"/>
      <c r="L10" s="557"/>
      <c r="M10" s="557"/>
    </row>
    <row r="11" spans="1:13" s="121" customFormat="1" ht="19.5" customHeight="1">
      <c r="A11" s="521"/>
      <c r="B11" s="522"/>
      <c r="C11" s="523">
        <f>C10+1</f>
        <v>5</v>
      </c>
      <c r="D11" s="525" t="s">
        <v>138</v>
      </c>
      <c r="E11" s="556"/>
      <c r="F11" s="556"/>
      <c r="G11" s="556" t="s">
        <v>0</v>
      </c>
      <c r="H11" s="556"/>
      <c r="I11" s="556"/>
      <c r="J11" s="556"/>
      <c r="K11" s="556"/>
      <c r="L11" s="556"/>
      <c r="M11" s="556"/>
    </row>
    <row r="12" spans="1:13" s="121" customFormat="1" ht="19.5" customHeight="1">
      <c r="A12" s="521"/>
      <c r="B12" s="522"/>
      <c r="C12" s="523">
        <f t="shared" si="0"/>
        <v>6</v>
      </c>
      <c r="D12" s="525" t="s">
        <v>176</v>
      </c>
      <c r="E12" s="556"/>
      <c r="F12" s="556"/>
      <c r="G12" s="556"/>
      <c r="H12" s="556"/>
      <c r="I12" s="556"/>
      <c r="J12" s="556"/>
      <c r="K12" s="556"/>
      <c r="L12" s="556"/>
      <c r="M12" s="556"/>
    </row>
    <row r="13" spans="1:13" s="121" customFormat="1" ht="19.5" customHeight="1">
      <c r="A13" s="521"/>
      <c r="B13" s="522"/>
      <c r="C13" s="523">
        <f t="shared" si="0"/>
        <v>7</v>
      </c>
      <c r="D13" s="527" t="s">
        <v>111</v>
      </c>
      <c r="E13" s="556"/>
      <c r="F13" s="556"/>
      <c r="G13" s="556"/>
      <c r="H13" s="556"/>
      <c r="I13" s="556"/>
      <c r="J13" s="556"/>
      <c r="K13" s="556"/>
      <c r="L13" s="556"/>
      <c r="M13" s="556"/>
    </row>
    <row r="14" spans="1:13" s="121" customFormat="1" ht="19.5" customHeight="1">
      <c r="A14" s="521"/>
      <c r="B14" s="522"/>
      <c r="C14" s="523">
        <f t="shared" si="0"/>
        <v>8</v>
      </c>
      <c r="D14" s="525" t="s">
        <v>139</v>
      </c>
      <c r="E14" s="556"/>
      <c r="F14" s="556"/>
      <c r="G14" s="556"/>
      <c r="H14" s="556"/>
      <c r="I14" s="556"/>
      <c r="J14" s="556"/>
      <c r="K14" s="556"/>
      <c r="L14" s="556"/>
      <c r="M14" s="556"/>
    </row>
    <row r="15" spans="1:13" s="121" customFormat="1" ht="19.5" customHeight="1">
      <c r="A15" s="521"/>
      <c r="B15" s="522"/>
      <c r="C15" s="523">
        <f t="shared" si="0"/>
        <v>9</v>
      </c>
      <c r="D15" s="529" t="s">
        <v>140</v>
      </c>
      <c r="E15" s="556"/>
      <c r="F15" s="556"/>
      <c r="G15" s="556"/>
      <c r="H15" s="556"/>
      <c r="I15" s="556"/>
      <c r="J15" s="556"/>
      <c r="K15" s="556"/>
      <c r="L15" s="556"/>
      <c r="M15" s="556"/>
    </row>
    <row r="16" spans="1:13" s="121" customFormat="1" ht="19.5" customHeight="1">
      <c r="A16" s="521"/>
      <c r="B16" s="522"/>
      <c r="C16" s="523">
        <f t="shared" si="0"/>
        <v>10</v>
      </c>
      <c r="D16" s="525" t="s">
        <v>177</v>
      </c>
      <c r="E16" s="556"/>
      <c r="F16" s="556"/>
      <c r="G16" s="556"/>
      <c r="H16" s="556"/>
      <c r="I16" s="556"/>
      <c r="J16" s="556"/>
      <c r="K16" s="556"/>
      <c r="L16" s="556"/>
      <c r="M16" s="556"/>
    </row>
    <row r="17" spans="1:13" s="121" customFormat="1" ht="19.5" customHeight="1">
      <c r="A17" s="521"/>
      <c r="B17" s="522"/>
      <c r="C17" s="523">
        <f t="shared" si="0"/>
        <v>11</v>
      </c>
      <c r="D17" s="529" t="s">
        <v>178</v>
      </c>
      <c r="E17" s="556"/>
      <c r="F17" s="556"/>
      <c r="G17" s="556"/>
      <c r="H17" s="556"/>
      <c r="I17" s="556"/>
      <c r="J17" s="556"/>
      <c r="K17" s="556"/>
      <c r="L17" s="556"/>
      <c r="M17" s="556"/>
    </row>
    <row r="18" spans="1:13" s="121" customFormat="1" ht="19.5" customHeight="1">
      <c r="A18" s="521"/>
      <c r="B18" s="522"/>
      <c r="C18" s="523">
        <f t="shared" si="0"/>
        <v>12</v>
      </c>
      <c r="D18" s="529" t="s">
        <v>110</v>
      </c>
      <c r="E18" s="556"/>
      <c r="F18" s="556"/>
      <c r="G18" s="556"/>
      <c r="H18" s="556"/>
      <c r="I18" s="556"/>
      <c r="J18" s="556"/>
      <c r="K18" s="556"/>
      <c r="L18" s="556"/>
      <c r="M18" s="556"/>
    </row>
    <row r="19" spans="1:13" s="121" customFormat="1" ht="19.5" customHeight="1">
      <c r="A19" s="521"/>
      <c r="B19" s="522"/>
      <c r="C19" s="523">
        <f>C18+1</f>
        <v>13</v>
      </c>
      <c r="D19" s="525" t="s">
        <v>179</v>
      </c>
      <c r="E19" s="556"/>
      <c r="F19" s="556"/>
      <c r="G19" s="556"/>
      <c r="H19" s="556"/>
      <c r="I19" s="556"/>
      <c r="J19" s="556"/>
      <c r="K19" s="556"/>
      <c r="L19" s="556"/>
      <c r="M19" s="556"/>
    </row>
    <row r="20" spans="1:13" s="121" customFormat="1" ht="19.5" customHeight="1">
      <c r="A20" s="521"/>
      <c r="B20" s="522"/>
      <c r="C20" s="523">
        <f>C19+1</f>
        <v>14</v>
      </c>
      <c r="D20" s="525" t="s">
        <v>111</v>
      </c>
      <c r="E20" s="556"/>
      <c r="F20" s="556"/>
      <c r="G20" s="556"/>
      <c r="H20" s="556"/>
      <c r="I20" s="556"/>
      <c r="J20" s="556"/>
      <c r="K20" s="556"/>
      <c r="L20" s="556"/>
      <c r="M20" s="556"/>
    </row>
    <row r="21" spans="1:13" s="121" customFormat="1" ht="19.5" customHeight="1">
      <c r="A21" s="521"/>
      <c r="B21" s="522"/>
      <c r="C21" s="523">
        <f t="shared" si="0"/>
        <v>15</v>
      </c>
      <c r="D21" s="525" t="s">
        <v>112</v>
      </c>
      <c r="E21" s="556"/>
      <c r="F21" s="556"/>
      <c r="G21" s="556"/>
      <c r="H21" s="556"/>
      <c r="I21" s="556"/>
      <c r="J21" s="556"/>
      <c r="K21" s="556"/>
      <c r="L21" s="556"/>
      <c r="M21" s="556"/>
    </row>
    <row r="22" spans="1:13" s="121" customFormat="1" ht="19.5" customHeight="1">
      <c r="A22" s="521"/>
      <c r="B22" s="522"/>
      <c r="C22" s="523">
        <v>14</v>
      </c>
      <c r="D22" s="528" t="s">
        <v>141</v>
      </c>
      <c r="E22" s="556"/>
      <c r="F22" s="556"/>
      <c r="G22" s="556"/>
      <c r="H22" s="556"/>
      <c r="I22" s="556"/>
      <c r="J22" s="556"/>
      <c r="K22" s="556"/>
      <c r="L22" s="556"/>
      <c r="M22" s="556"/>
    </row>
    <row r="23" spans="1:13" s="121" customFormat="1" ht="19.5" customHeight="1">
      <c r="A23" s="122"/>
      <c r="B23" s="532"/>
      <c r="C23" s="523" t="s">
        <v>0</v>
      </c>
      <c r="D23" s="533" t="s">
        <v>51</v>
      </c>
      <c r="E23" s="556"/>
      <c r="F23" s="556"/>
      <c r="G23" s="556"/>
      <c r="H23" s="556"/>
      <c r="I23" s="556"/>
      <c r="J23" s="556"/>
      <c r="K23" s="556"/>
      <c r="L23" s="556"/>
      <c r="M23" s="556"/>
    </row>
    <row r="24" spans="1:13" s="121" customFormat="1" ht="19.5" customHeight="1">
      <c r="A24" s="122"/>
      <c r="B24" s="532"/>
      <c r="C24" s="523">
        <v>1</v>
      </c>
      <c r="D24" s="548" t="s">
        <v>142</v>
      </c>
      <c r="E24" s="556"/>
      <c r="F24" s="556"/>
      <c r="G24" s="556"/>
      <c r="H24" s="556"/>
      <c r="I24" s="556"/>
      <c r="J24" s="556"/>
      <c r="K24" s="556"/>
      <c r="L24" s="556"/>
      <c r="M24" s="556"/>
    </row>
    <row r="25" spans="1:13" s="121" customFormat="1" ht="19.5" customHeight="1">
      <c r="A25" s="122"/>
      <c r="B25" s="532"/>
      <c r="C25" s="523">
        <f t="shared" si="0"/>
        <v>2</v>
      </c>
      <c r="D25" s="527" t="s">
        <v>143</v>
      </c>
      <c r="E25" s="556"/>
      <c r="F25" s="556"/>
      <c r="G25" s="556"/>
      <c r="H25" s="556"/>
      <c r="I25" s="556"/>
      <c r="J25" s="556"/>
      <c r="K25" s="556"/>
      <c r="L25" s="556"/>
      <c r="M25" s="556"/>
    </row>
    <row r="26" spans="1:13" s="121" customFormat="1" ht="19.5" customHeight="1">
      <c r="A26" s="122"/>
      <c r="B26" s="532"/>
      <c r="C26" s="523">
        <f t="shared" si="0"/>
        <v>3</v>
      </c>
      <c r="D26" s="534" t="s">
        <v>144</v>
      </c>
      <c r="E26" s="556"/>
      <c r="F26" s="556"/>
      <c r="G26" s="556"/>
      <c r="H26" s="556"/>
      <c r="I26" s="556"/>
      <c r="J26" s="556"/>
      <c r="K26" s="556"/>
      <c r="L26" s="556"/>
      <c r="M26" s="556"/>
    </row>
    <row r="27" spans="2:13" s="121" customFormat="1" ht="19.5" customHeight="1">
      <c r="B27" s="517"/>
      <c r="C27" s="531"/>
      <c r="D27" s="534" t="s">
        <v>52</v>
      </c>
      <c r="E27" s="556"/>
      <c r="F27" s="556"/>
      <c r="G27" s="556"/>
      <c r="H27" s="556"/>
      <c r="I27" s="556"/>
      <c r="J27" s="556"/>
      <c r="K27" s="556"/>
      <c r="L27" s="556"/>
      <c r="M27" s="556"/>
    </row>
    <row r="28" spans="2:13" s="121" customFormat="1" ht="19.5" customHeight="1">
      <c r="B28" s="517"/>
      <c r="C28" s="531">
        <v>1</v>
      </c>
      <c r="D28" s="535" t="s">
        <v>106</v>
      </c>
      <c r="E28" s="556"/>
      <c r="F28" s="556"/>
      <c r="G28" s="556"/>
      <c r="H28" s="556"/>
      <c r="I28" s="556"/>
      <c r="J28" s="556"/>
      <c r="K28" s="556"/>
      <c r="L28" s="556"/>
      <c r="M28" s="556"/>
    </row>
    <row r="29" spans="2:13" s="121" customFormat="1" ht="19.5" customHeight="1">
      <c r="B29" s="517"/>
      <c r="C29" s="531">
        <v>2</v>
      </c>
      <c r="D29" s="535" t="s">
        <v>145</v>
      </c>
      <c r="E29" s="556"/>
      <c r="F29" s="556"/>
      <c r="G29" s="556"/>
      <c r="H29" s="556"/>
      <c r="I29" s="556"/>
      <c r="J29" s="556"/>
      <c r="K29" s="556"/>
      <c r="L29" s="556"/>
      <c r="M29" s="556"/>
    </row>
    <row r="30" spans="2:13" s="121" customFormat="1" ht="19.5" customHeight="1">
      <c r="B30" s="517"/>
      <c r="C30" s="531">
        <v>3</v>
      </c>
      <c r="D30" s="535" t="s">
        <v>146</v>
      </c>
      <c r="E30" s="556"/>
      <c r="F30" s="556"/>
      <c r="G30" s="556"/>
      <c r="H30" s="556"/>
      <c r="I30" s="556"/>
      <c r="J30" s="556"/>
      <c r="K30" s="556"/>
      <c r="L30" s="556"/>
      <c r="M30" s="556"/>
    </row>
    <row r="31" spans="2:13" s="121" customFormat="1" ht="19.5" customHeight="1">
      <c r="B31" s="517"/>
      <c r="C31" s="526" t="s">
        <v>0</v>
      </c>
      <c r="D31" s="536" t="s">
        <v>107</v>
      </c>
      <c r="E31" s="556"/>
      <c r="F31" s="556"/>
      <c r="G31" s="556"/>
      <c r="H31" s="556"/>
      <c r="I31" s="556"/>
      <c r="J31" s="556"/>
      <c r="K31" s="556"/>
      <c r="L31" s="556"/>
      <c r="M31" s="556"/>
    </row>
    <row r="32" spans="1:13" s="121" customFormat="1" ht="19.5" customHeight="1">
      <c r="A32" s="537"/>
      <c r="B32" s="538"/>
      <c r="C32" s="526">
        <v>1</v>
      </c>
      <c r="D32" s="530" t="s">
        <v>147</v>
      </c>
      <c r="E32" s="556"/>
      <c r="F32" s="556"/>
      <c r="G32" s="556"/>
      <c r="H32" s="556"/>
      <c r="I32" s="556"/>
      <c r="J32" s="556"/>
      <c r="K32" s="556"/>
      <c r="L32" s="556"/>
      <c r="M32" s="556"/>
    </row>
    <row r="33" spans="2:13" s="121" customFormat="1" ht="19.5" customHeight="1">
      <c r="B33" s="517"/>
      <c r="C33" s="526">
        <v>2</v>
      </c>
      <c r="D33" s="530" t="s">
        <v>108</v>
      </c>
      <c r="E33" s="556"/>
      <c r="F33" s="556"/>
      <c r="G33" s="556"/>
      <c r="H33" s="556"/>
      <c r="I33" s="556"/>
      <c r="J33" s="556"/>
      <c r="K33" s="556"/>
      <c r="L33" s="556"/>
      <c r="M33" s="556"/>
    </row>
    <row r="34" spans="2:13" s="3" customFormat="1" ht="12.75" customHeight="1">
      <c r="B34" s="517"/>
      <c r="C34" s="553"/>
      <c r="D34" s="554"/>
      <c r="E34" s="552"/>
      <c r="F34" s="552"/>
      <c r="G34" s="552"/>
      <c r="H34" s="552"/>
      <c r="I34" s="552"/>
      <c r="J34" s="552"/>
      <c r="K34" s="552"/>
      <c r="L34" s="552"/>
      <c r="M34" s="552"/>
    </row>
    <row r="35" spans="2:13" s="3" customFormat="1" ht="12.75" customHeight="1">
      <c r="B35" s="517"/>
      <c r="C35" s="519"/>
      <c r="D35" s="520"/>
      <c r="E35" s="300"/>
      <c r="F35" s="300"/>
      <c r="G35" s="300"/>
      <c r="H35" s="300"/>
      <c r="I35" s="300"/>
      <c r="J35" s="300"/>
      <c r="K35" s="300"/>
      <c r="L35" s="300"/>
      <c r="M35" s="300"/>
    </row>
    <row r="36" spans="2:13" s="3" customFormat="1" ht="13.5" customHeight="1">
      <c r="B36" s="517"/>
      <c r="C36" s="519"/>
      <c r="D36" s="520"/>
      <c r="E36" s="300"/>
      <c r="F36" s="300"/>
      <c r="G36" s="300"/>
      <c r="H36" s="300"/>
      <c r="I36" s="300"/>
      <c r="J36" s="300"/>
      <c r="K36" s="300"/>
      <c r="L36" s="300"/>
      <c r="M36" s="300"/>
    </row>
    <row r="37" spans="2:13" s="3" customFormat="1" ht="13.5" customHeight="1">
      <c r="B37" s="517"/>
      <c r="C37" s="519"/>
      <c r="D37" s="520"/>
      <c r="E37" s="300"/>
      <c r="F37" s="300"/>
      <c r="G37" s="300"/>
      <c r="H37" s="300"/>
      <c r="I37" s="300"/>
      <c r="J37" s="300"/>
      <c r="K37" s="300"/>
      <c r="L37" s="300"/>
      <c r="M37" s="300"/>
    </row>
    <row r="38" spans="1:13" s="3" customFormat="1" ht="13.5" customHeight="1">
      <c r="A38" s="131"/>
      <c r="B38" s="539"/>
      <c r="C38" s="540"/>
      <c r="D38" s="520"/>
      <c r="E38" s="300"/>
      <c r="F38" s="300"/>
      <c r="G38" s="300"/>
      <c r="H38" s="300"/>
      <c r="I38" s="300"/>
      <c r="J38" s="300"/>
      <c r="K38" s="300"/>
      <c r="L38" s="300"/>
      <c r="M38" s="300"/>
    </row>
    <row r="39" spans="1:13" s="3" customFormat="1" ht="13.5" customHeight="1">
      <c r="A39" s="131"/>
      <c r="B39" s="539"/>
      <c r="C39" s="540"/>
      <c r="D39" s="541"/>
      <c r="E39" s="300"/>
      <c r="F39" s="300"/>
      <c r="G39" s="300"/>
      <c r="H39" s="300"/>
      <c r="I39" s="300"/>
      <c r="J39" s="300"/>
      <c r="K39" s="300"/>
      <c r="L39" s="300"/>
      <c r="M39" s="300"/>
    </row>
    <row r="40" spans="1:13" s="3" customFormat="1" ht="13.5" customHeight="1">
      <c r="A40" s="131"/>
      <c r="B40" s="539"/>
      <c r="C40" s="540"/>
      <c r="D40" s="541"/>
      <c r="E40" s="300"/>
      <c r="F40" s="300"/>
      <c r="G40" s="300"/>
      <c r="H40" s="300"/>
      <c r="I40" s="300"/>
      <c r="J40" s="300"/>
      <c r="K40" s="300"/>
      <c r="L40" s="300"/>
      <c r="M40" s="300"/>
    </row>
    <row r="41" spans="1:13" s="3" customFormat="1" ht="13.5" customHeight="1">
      <c r="A41" s="131"/>
      <c r="B41" s="539"/>
      <c r="C41" s="540"/>
      <c r="D41" s="541"/>
      <c r="E41" s="300"/>
      <c r="F41" s="300"/>
      <c r="G41" s="300"/>
      <c r="H41" s="300"/>
      <c r="I41" s="300"/>
      <c r="J41" s="300"/>
      <c r="K41" s="300"/>
      <c r="L41" s="300"/>
      <c r="M41" s="300"/>
    </row>
    <row r="42" spans="1:13" s="3" customFormat="1" ht="13.5" customHeight="1">
      <c r="A42" s="131"/>
      <c r="B42" s="539"/>
      <c r="C42" s="540"/>
      <c r="D42" s="541"/>
      <c r="E42" s="300"/>
      <c r="F42" s="300"/>
      <c r="G42" s="300"/>
      <c r="H42" s="300"/>
      <c r="I42" s="300"/>
      <c r="J42" s="300"/>
      <c r="K42" s="300"/>
      <c r="L42" s="300"/>
      <c r="M42" s="300"/>
    </row>
    <row r="43" spans="1:13" s="3" customFormat="1" ht="13.5" customHeight="1">
      <c r="A43" s="131"/>
      <c r="B43" s="539"/>
      <c r="C43" s="540"/>
      <c r="D43" s="541"/>
      <c r="E43" s="300"/>
      <c r="F43" s="300"/>
      <c r="G43" s="300"/>
      <c r="H43" s="300"/>
      <c r="I43" s="300"/>
      <c r="J43" s="300"/>
      <c r="K43" s="300"/>
      <c r="L43" s="300"/>
      <c r="M43" s="300"/>
    </row>
    <row r="44" spans="1:13" s="3" customFormat="1" ht="13.5" customHeight="1">
      <c r="A44" s="131"/>
      <c r="B44" s="539"/>
      <c r="C44" s="540"/>
      <c r="D44" s="541"/>
      <c r="E44" s="300"/>
      <c r="F44" s="300"/>
      <c r="G44" s="300"/>
      <c r="H44" s="300"/>
      <c r="I44" s="300"/>
      <c r="J44" s="300"/>
      <c r="K44" s="300"/>
      <c r="L44" s="300"/>
      <c r="M44" s="300"/>
    </row>
    <row r="45" spans="1:13" s="3" customFormat="1" ht="24" customHeight="1">
      <c r="A45" s="131"/>
      <c r="B45" s="539"/>
      <c r="C45" s="540"/>
      <c r="D45" s="541"/>
      <c r="E45" s="300"/>
      <c r="F45" s="300"/>
      <c r="G45" s="300"/>
      <c r="H45" s="300"/>
      <c r="I45" s="300"/>
      <c r="J45" s="300"/>
      <c r="K45" s="300"/>
      <c r="L45" s="300"/>
      <c r="M45" s="300"/>
    </row>
    <row r="46" spans="1:13" s="3" customFormat="1" ht="24" customHeight="1">
      <c r="A46" s="131"/>
      <c r="B46" s="539"/>
      <c r="C46" s="540"/>
      <c r="D46" s="541"/>
      <c r="E46" s="300"/>
      <c r="F46" s="300"/>
      <c r="G46" s="300"/>
      <c r="H46" s="300"/>
      <c r="I46" s="300"/>
      <c r="J46" s="300"/>
      <c r="K46" s="300"/>
      <c r="L46" s="300"/>
      <c r="M46" s="300"/>
    </row>
    <row r="47" spans="1:13" s="3" customFormat="1" ht="24" customHeight="1">
      <c r="A47" s="131"/>
      <c r="B47" s="539"/>
      <c r="C47" s="540"/>
      <c r="D47" s="541"/>
      <c r="E47" s="300"/>
      <c r="F47" s="300"/>
      <c r="G47" s="300"/>
      <c r="H47" s="300"/>
      <c r="I47" s="300"/>
      <c r="J47" s="300"/>
      <c r="K47" s="300"/>
      <c r="L47" s="300"/>
      <c r="M47" s="300"/>
    </row>
    <row r="48" spans="1:13" s="3" customFormat="1" ht="13.5" customHeight="1">
      <c r="A48" s="131"/>
      <c r="B48" s="539"/>
      <c r="C48" s="540"/>
      <c r="D48" s="541"/>
      <c r="E48" s="300"/>
      <c r="F48" s="300"/>
      <c r="G48" s="300"/>
      <c r="H48" s="300"/>
      <c r="I48" s="300"/>
      <c r="J48" s="300"/>
      <c r="K48" s="300"/>
      <c r="L48" s="300"/>
      <c r="M48" s="300"/>
    </row>
    <row r="49" spans="1:13" s="3" customFormat="1" ht="26.25" customHeight="1">
      <c r="A49" s="132"/>
      <c r="B49" s="542"/>
      <c r="C49" s="543"/>
      <c r="D49" s="541"/>
      <c r="E49" s="300"/>
      <c r="F49" s="300"/>
      <c r="G49" s="300"/>
      <c r="H49" s="300"/>
      <c r="I49" s="300"/>
      <c r="J49" s="300"/>
      <c r="K49" s="300"/>
      <c r="L49" s="300"/>
      <c r="M49" s="300"/>
    </row>
    <row r="50" spans="1:13" s="132" customFormat="1" ht="12.75" customHeight="1">
      <c r="A50" s="131"/>
      <c r="B50" s="539"/>
      <c r="C50" s="540"/>
      <c r="D50" s="544"/>
      <c r="E50" s="545"/>
      <c r="F50" s="545"/>
      <c r="G50" s="545"/>
      <c r="H50" s="545"/>
      <c r="I50" s="545"/>
      <c r="J50" s="545"/>
      <c r="K50" s="545"/>
      <c r="L50" s="545"/>
      <c r="M50" s="545"/>
    </row>
    <row r="51" spans="1:13" s="3" customFormat="1" ht="26.25" customHeight="1">
      <c r="A51" s="133"/>
      <c r="B51" s="546"/>
      <c r="C51" s="519"/>
      <c r="D51" s="541"/>
      <c r="E51" s="300"/>
      <c r="F51" s="300"/>
      <c r="G51" s="300"/>
      <c r="H51" s="300"/>
      <c r="I51" s="300"/>
      <c r="J51" s="300"/>
      <c r="K51" s="300"/>
      <c r="L51" s="300"/>
      <c r="M51" s="300"/>
    </row>
    <row r="52" spans="1:13" s="3" customFormat="1" ht="12.75" customHeight="1">
      <c r="A52" s="133"/>
      <c r="B52" s="546"/>
      <c r="C52" s="519"/>
      <c r="D52" s="547"/>
      <c r="E52" s="300"/>
      <c r="F52" s="300"/>
      <c r="G52" s="300"/>
      <c r="H52" s="300"/>
      <c r="I52" s="300"/>
      <c r="J52" s="300"/>
      <c r="K52" s="300"/>
      <c r="L52" s="300"/>
      <c r="M52" s="300"/>
    </row>
    <row r="53" spans="1:13" s="3" customFormat="1" ht="12.75" customHeight="1">
      <c r="A53" s="133"/>
      <c r="B53" s="546"/>
      <c r="C53" s="519"/>
      <c r="D53" s="547"/>
      <c r="E53" s="300"/>
      <c r="F53" s="300"/>
      <c r="G53" s="300"/>
      <c r="H53" s="300"/>
      <c r="I53" s="300"/>
      <c r="J53" s="300"/>
      <c r="K53" s="300"/>
      <c r="L53" s="300"/>
      <c r="M53" s="300"/>
    </row>
    <row r="54" spans="1:13" s="3" customFormat="1" ht="15.75" customHeight="1">
      <c r="A54"/>
      <c r="B54" s="517"/>
      <c r="C54" s="519"/>
      <c r="D54" s="547"/>
      <c r="E54" s="300"/>
      <c r="F54" s="300"/>
      <c r="G54" s="300"/>
      <c r="H54" s="300"/>
      <c r="I54" s="300"/>
      <c r="J54" s="300"/>
      <c r="K54" s="300"/>
      <c r="L54" s="300"/>
      <c r="M54" s="300"/>
    </row>
    <row r="55" spans="3:13" ht="15.75" customHeight="1">
      <c r="C55" s="519"/>
      <c r="D55" s="520"/>
      <c r="E55" s="300"/>
      <c r="F55" s="300"/>
      <c r="G55" s="300"/>
      <c r="H55" s="300"/>
      <c r="I55" s="300"/>
      <c r="J55" s="300"/>
      <c r="K55" s="300"/>
      <c r="L55" s="300"/>
      <c r="M55" s="300"/>
    </row>
    <row r="56" spans="3:13" ht="15.75" customHeight="1">
      <c r="C56" s="519"/>
      <c r="D56" s="520"/>
      <c r="E56" s="300"/>
      <c r="F56" s="300"/>
      <c r="G56" s="300"/>
      <c r="H56" s="300"/>
      <c r="I56" s="300"/>
      <c r="J56" s="300"/>
      <c r="K56" s="300"/>
      <c r="L56" s="300"/>
      <c r="M56" s="300"/>
    </row>
    <row r="57" spans="3:13" ht="15.75" customHeight="1">
      <c r="C57" s="519"/>
      <c r="D57" s="520"/>
      <c r="E57" s="300"/>
      <c r="F57" s="300"/>
      <c r="G57" s="300"/>
      <c r="H57" s="300"/>
      <c r="I57" s="300"/>
      <c r="J57" s="300"/>
      <c r="K57" s="300"/>
      <c r="L57" s="300"/>
      <c r="M57" s="300"/>
    </row>
    <row r="58" spans="3:13" ht="12.75" customHeight="1">
      <c r="C58" s="519"/>
      <c r="D58" s="520"/>
      <c r="E58" s="300"/>
      <c r="F58" s="300"/>
      <c r="G58" s="300"/>
      <c r="H58" s="300"/>
      <c r="I58" s="300"/>
      <c r="J58" s="300"/>
      <c r="K58" s="300"/>
      <c r="L58" s="300"/>
      <c r="M58" s="300"/>
    </row>
    <row r="59" spans="3:13" ht="20.25">
      <c r="C59" s="519"/>
      <c r="D59" s="520"/>
      <c r="E59" s="300"/>
      <c r="F59" s="300"/>
      <c r="G59" s="300"/>
      <c r="H59" s="300"/>
      <c r="I59" s="300"/>
      <c r="J59" s="300"/>
      <c r="K59" s="300"/>
      <c r="L59" s="300"/>
      <c r="M59" s="300"/>
    </row>
    <row r="60" spans="3:13" ht="20.25">
      <c r="C60" s="519"/>
      <c r="D60" s="520"/>
      <c r="E60" s="300"/>
      <c r="F60" s="300"/>
      <c r="G60" s="300"/>
      <c r="H60" s="300"/>
      <c r="I60" s="300"/>
      <c r="J60" s="300"/>
      <c r="K60" s="300"/>
      <c r="L60" s="300"/>
      <c r="M60" s="300"/>
    </row>
    <row r="61" spans="3:13" ht="20.25">
      <c r="C61" s="519"/>
      <c r="D61" s="520"/>
      <c r="E61" s="300"/>
      <c r="F61" s="300"/>
      <c r="G61" s="300"/>
      <c r="H61" s="300"/>
      <c r="I61" s="300"/>
      <c r="J61" s="300"/>
      <c r="K61" s="300"/>
      <c r="L61" s="300"/>
      <c r="M61" s="300"/>
    </row>
    <row r="62" spans="3:13" ht="20.25">
      <c r="C62" s="519"/>
      <c r="D62" s="520"/>
      <c r="E62" s="300"/>
      <c r="F62" s="300"/>
      <c r="G62" s="300"/>
      <c r="H62" s="300"/>
      <c r="I62" s="300"/>
      <c r="J62" s="300"/>
      <c r="K62" s="300"/>
      <c r="L62" s="300"/>
      <c r="M62" s="300"/>
    </row>
    <row r="63" spans="3:13" ht="20.25">
      <c r="C63" s="519"/>
      <c r="D63" s="520"/>
      <c r="E63" s="300"/>
      <c r="F63" s="300"/>
      <c r="G63" s="300"/>
      <c r="H63" s="300"/>
      <c r="I63" s="300"/>
      <c r="J63" s="300"/>
      <c r="K63" s="300"/>
      <c r="L63" s="300"/>
      <c r="M63" s="300"/>
    </row>
    <row r="64" spans="3:13" ht="20.25">
      <c r="C64" s="519"/>
      <c r="D64" s="520"/>
      <c r="E64" s="300"/>
      <c r="F64" s="300"/>
      <c r="G64" s="300"/>
      <c r="H64" s="300"/>
      <c r="I64" s="300"/>
      <c r="J64" s="300"/>
      <c r="K64" s="300"/>
      <c r="L64" s="300"/>
      <c r="M64" s="300"/>
    </row>
    <row r="65" spans="3:13" ht="20.25">
      <c r="C65" s="519"/>
      <c r="D65" s="520"/>
      <c r="E65" s="300"/>
      <c r="F65" s="300"/>
      <c r="G65" s="300"/>
      <c r="H65" s="300"/>
      <c r="I65" s="300"/>
      <c r="J65" s="300"/>
      <c r="K65" s="300"/>
      <c r="L65" s="300"/>
      <c r="M65" s="300"/>
    </row>
    <row r="66" spans="3:13" ht="20.25">
      <c r="C66" s="519"/>
      <c r="D66" s="520"/>
      <c r="E66" s="300"/>
      <c r="F66" s="300"/>
      <c r="G66" s="300"/>
      <c r="H66" s="300"/>
      <c r="I66" s="300"/>
      <c r="J66" s="300"/>
      <c r="K66" s="300"/>
      <c r="L66" s="300"/>
      <c r="M66" s="300"/>
    </row>
    <row r="67" spans="3:13" ht="20.25">
      <c r="C67" s="519"/>
      <c r="D67" s="520"/>
      <c r="E67" s="300"/>
      <c r="F67" s="300"/>
      <c r="G67" s="300"/>
      <c r="H67" s="300"/>
      <c r="I67" s="300"/>
      <c r="J67" s="300"/>
      <c r="K67" s="300"/>
      <c r="L67" s="300"/>
      <c r="M67" s="300"/>
    </row>
    <row r="68" spans="3:13" ht="20.25">
      <c r="C68" s="519"/>
      <c r="D68" s="520"/>
      <c r="E68" s="300"/>
      <c r="F68" s="300"/>
      <c r="G68" s="300"/>
      <c r="H68" s="300"/>
      <c r="I68" s="300"/>
      <c r="J68" s="300"/>
      <c r="K68" s="300"/>
      <c r="L68" s="300"/>
      <c r="M68" s="300"/>
    </row>
    <row r="69" spans="3:13" ht="20.25">
      <c r="C69" s="519"/>
      <c r="D69" s="520"/>
      <c r="E69" s="300"/>
      <c r="F69" s="300"/>
      <c r="G69" s="300"/>
      <c r="H69" s="300"/>
      <c r="I69" s="300"/>
      <c r="J69" s="300"/>
      <c r="K69" s="300"/>
      <c r="L69" s="300"/>
      <c r="M69" s="300"/>
    </row>
    <row r="70" spans="3:13" ht="20.25">
      <c r="C70" s="519"/>
      <c r="D70" s="520"/>
      <c r="E70" s="300"/>
      <c r="F70" s="300"/>
      <c r="G70" s="300"/>
      <c r="H70" s="300"/>
      <c r="I70" s="300"/>
      <c r="J70" s="300"/>
      <c r="K70" s="300"/>
      <c r="L70" s="300"/>
      <c r="M70" s="300"/>
    </row>
    <row r="71" spans="3:13" ht="20.25">
      <c r="C71" s="519"/>
      <c r="D71" s="520"/>
      <c r="E71" s="300"/>
      <c r="F71" s="300"/>
      <c r="G71" s="300"/>
      <c r="H71" s="300"/>
      <c r="I71" s="300"/>
      <c r="J71" s="300"/>
      <c r="K71" s="300"/>
      <c r="L71" s="300"/>
      <c r="M71" s="300"/>
    </row>
    <row r="72" spans="3:13" ht="20.25">
      <c r="C72" s="519"/>
      <c r="D72" s="520"/>
      <c r="E72" s="300"/>
      <c r="F72" s="300"/>
      <c r="G72" s="300"/>
      <c r="H72" s="300"/>
      <c r="I72" s="300"/>
      <c r="J72" s="300"/>
      <c r="K72" s="300"/>
      <c r="L72" s="300"/>
      <c r="M72" s="300"/>
    </row>
    <row r="73" spans="3:13" ht="20.25">
      <c r="C73" s="519"/>
      <c r="D73" s="520"/>
      <c r="E73" s="300"/>
      <c r="F73" s="300"/>
      <c r="G73" s="300"/>
      <c r="H73" s="300"/>
      <c r="I73" s="300"/>
      <c r="J73" s="300"/>
      <c r="K73" s="300"/>
      <c r="L73" s="300"/>
      <c r="M73" s="300"/>
    </row>
    <row r="74" spans="3:13" ht="20.25">
      <c r="C74" s="519"/>
      <c r="D74" s="520"/>
      <c r="E74" s="300"/>
      <c r="F74" s="300"/>
      <c r="G74" s="300"/>
      <c r="H74" s="300"/>
      <c r="I74" s="300"/>
      <c r="J74" s="300"/>
      <c r="K74" s="300"/>
      <c r="L74" s="300"/>
      <c r="M74" s="300"/>
    </row>
    <row r="75" spans="3:13" ht="20.25">
      <c r="C75" s="519"/>
      <c r="D75" s="520"/>
      <c r="E75" s="300"/>
      <c r="F75" s="300"/>
      <c r="G75" s="300"/>
      <c r="H75" s="300"/>
      <c r="I75" s="300"/>
      <c r="J75" s="300"/>
      <c r="K75" s="300"/>
      <c r="L75" s="300"/>
      <c r="M75" s="300"/>
    </row>
    <row r="76" spans="3:13" ht="20.25">
      <c r="C76" s="519"/>
      <c r="D76" s="520"/>
      <c r="E76" s="300"/>
      <c r="F76" s="300"/>
      <c r="G76" s="300"/>
      <c r="H76" s="300"/>
      <c r="I76" s="300"/>
      <c r="J76" s="300"/>
      <c r="K76" s="300"/>
      <c r="L76" s="300"/>
      <c r="M76" s="300"/>
    </row>
    <row r="77" spans="3:13" ht="20.25">
      <c r="C77" s="519"/>
      <c r="D77" s="520"/>
      <c r="E77" s="300"/>
      <c r="F77" s="300"/>
      <c r="G77" s="300"/>
      <c r="H77" s="300"/>
      <c r="I77" s="300"/>
      <c r="J77" s="300"/>
      <c r="K77" s="300"/>
      <c r="L77" s="300"/>
      <c r="M77" s="300"/>
    </row>
    <row r="78" spans="3:13" ht="20.25">
      <c r="C78" s="519"/>
      <c r="D78" s="520"/>
      <c r="E78" s="300"/>
      <c r="F78" s="300"/>
      <c r="G78" s="300"/>
      <c r="H78" s="300"/>
      <c r="I78" s="300"/>
      <c r="J78" s="300"/>
      <c r="K78" s="300"/>
      <c r="L78" s="300"/>
      <c r="M78" s="300"/>
    </row>
    <row r="79" spans="3:13" ht="20.25">
      <c r="C79" s="519"/>
      <c r="D79" s="520"/>
      <c r="E79" s="300"/>
      <c r="F79" s="300"/>
      <c r="G79" s="300"/>
      <c r="H79" s="300"/>
      <c r="I79" s="300"/>
      <c r="J79" s="300"/>
      <c r="K79" s="300"/>
      <c r="L79" s="300"/>
      <c r="M79" s="300"/>
    </row>
    <row r="80" spans="3:13" ht="20.25">
      <c r="C80" s="519"/>
      <c r="D80" s="520"/>
      <c r="E80" s="300"/>
      <c r="F80" s="300"/>
      <c r="G80" s="300"/>
      <c r="H80" s="300"/>
      <c r="I80" s="300"/>
      <c r="J80" s="300"/>
      <c r="K80" s="300"/>
      <c r="L80" s="300"/>
      <c r="M80" s="300"/>
    </row>
    <row r="81" spans="3:13" ht="20.25">
      <c r="C81" s="519"/>
      <c r="D81" s="520"/>
      <c r="E81" s="300"/>
      <c r="F81" s="300"/>
      <c r="G81" s="300"/>
      <c r="H81" s="300"/>
      <c r="I81" s="300"/>
      <c r="J81" s="300"/>
      <c r="K81" s="300"/>
      <c r="L81" s="300"/>
      <c r="M81" s="300"/>
    </row>
    <row r="82" spans="3:13" ht="20.25">
      <c r="C82" s="519"/>
      <c r="D82" s="520"/>
      <c r="E82" s="300"/>
      <c r="F82" s="300"/>
      <c r="G82" s="300"/>
      <c r="H82" s="300"/>
      <c r="I82" s="300"/>
      <c r="J82" s="300"/>
      <c r="K82" s="300"/>
      <c r="L82" s="300"/>
      <c r="M82" s="300"/>
    </row>
    <row r="83" spans="3:13" ht="20.25">
      <c r="C83" s="519"/>
      <c r="D83" s="520"/>
      <c r="E83" s="300"/>
      <c r="F83" s="300"/>
      <c r="G83" s="300"/>
      <c r="H83" s="300"/>
      <c r="I83" s="300"/>
      <c r="J83" s="300"/>
      <c r="K83" s="300"/>
      <c r="L83" s="300"/>
      <c r="M83" s="300"/>
    </row>
    <row r="84" spans="3:13" ht="20.25">
      <c r="C84" s="519"/>
      <c r="D84" s="520"/>
      <c r="E84" s="300"/>
      <c r="F84" s="300"/>
      <c r="G84" s="300"/>
      <c r="H84" s="300"/>
      <c r="I84" s="300"/>
      <c r="J84" s="300"/>
      <c r="K84" s="300"/>
      <c r="L84" s="300"/>
      <c r="M84" s="300"/>
    </row>
    <row r="85" spans="3:13" ht="20.25">
      <c r="C85" s="519"/>
      <c r="D85" s="520"/>
      <c r="E85" s="300"/>
      <c r="F85" s="300"/>
      <c r="G85" s="300"/>
      <c r="H85" s="300"/>
      <c r="I85" s="300"/>
      <c r="J85" s="300"/>
      <c r="K85" s="300"/>
      <c r="L85" s="300"/>
      <c r="M85" s="300"/>
    </row>
    <row r="86" spans="3:13" ht="20.25">
      <c r="C86" s="519"/>
      <c r="D86" s="520"/>
      <c r="E86" s="300"/>
      <c r="F86" s="300"/>
      <c r="G86" s="300"/>
      <c r="H86" s="300"/>
      <c r="I86" s="300"/>
      <c r="J86" s="300"/>
      <c r="K86" s="300"/>
      <c r="L86" s="300"/>
      <c r="M86" s="300"/>
    </row>
    <row r="87" spans="3:13" ht="20.25">
      <c r="C87" s="519"/>
      <c r="D87" s="520"/>
      <c r="E87" s="300"/>
      <c r="F87" s="300"/>
      <c r="G87" s="300"/>
      <c r="H87" s="300"/>
      <c r="I87" s="300"/>
      <c r="J87" s="300"/>
      <c r="K87" s="300"/>
      <c r="L87" s="300"/>
      <c r="M87" s="300"/>
    </row>
    <row r="88" spans="3:13" ht="20.25">
      <c r="C88" s="519"/>
      <c r="D88" s="520"/>
      <c r="E88" s="300"/>
      <c r="F88" s="300"/>
      <c r="G88" s="300"/>
      <c r="H88" s="300"/>
      <c r="I88" s="300"/>
      <c r="J88" s="300"/>
      <c r="K88" s="300"/>
      <c r="L88" s="300"/>
      <c r="M88" s="300"/>
    </row>
    <row r="89" spans="3:13" ht="20.25">
      <c r="C89" s="519"/>
      <c r="D89" s="520"/>
      <c r="E89" s="300"/>
      <c r="F89" s="300"/>
      <c r="G89" s="300"/>
      <c r="H89" s="300"/>
      <c r="I89" s="300"/>
      <c r="J89" s="300"/>
      <c r="K89" s="300"/>
      <c r="L89" s="300"/>
      <c r="M89" s="300"/>
    </row>
    <row r="90" spans="3:13" ht="20.25">
      <c r="C90" s="519"/>
      <c r="D90" s="520"/>
      <c r="E90" s="300"/>
      <c r="F90" s="300"/>
      <c r="G90" s="300"/>
      <c r="H90" s="300"/>
      <c r="I90" s="300"/>
      <c r="J90" s="300"/>
      <c r="K90" s="300"/>
      <c r="L90" s="300"/>
      <c r="M90" s="300"/>
    </row>
    <row r="91" spans="3:13" ht="20.25">
      <c r="C91" s="519"/>
      <c r="D91" s="520"/>
      <c r="E91" s="300"/>
      <c r="F91" s="300"/>
      <c r="G91" s="300"/>
      <c r="H91" s="300"/>
      <c r="I91" s="300"/>
      <c r="J91" s="300"/>
      <c r="K91" s="300"/>
      <c r="L91" s="300"/>
      <c r="M91" s="300"/>
    </row>
    <row r="92" spans="3:13" ht="20.25">
      <c r="C92" s="519"/>
      <c r="D92" s="520"/>
      <c r="E92" s="300"/>
      <c r="F92" s="300"/>
      <c r="G92" s="300"/>
      <c r="H92" s="300"/>
      <c r="I92" s="300"/>
      <c r="J92" s="300"/>
      <c r="K92" s="300"/>
      <c r="L92" s="300"/>
      <c r="M92" s="300"/>
    </row>
    <row r="93" spans="3:13" ht="20.25">
      <c r="C93" s="519"/>
      <c r="D93" s="520"/>
      <c r="E93" s="300"/>
      <c r="F93" s="300"/>
      <c r="G93" s="300"/>
      <c r="H93" s="300"/>
      <c r="I93" s="300"/>
      <c r="J93" s="300"/>
      <c r="K93" s="300"/>
      <c r="L93" s="300"/>
      <c r="M93" s="300"/>
    </row>
    <row r="94" spans="3:13" ht="20.25">
      <c r="C94" s="519"/>
      <c r="D94" s="520"/>
      <c r="E94" s="300"/>
      <c r="F94" s="300"/>
      <c r="G94" s="300"/>
      <c r="H94" s="300"/>
      <c r="I94" s="300"/>
      <c r="J94" s="300"/>
      <c r="K94" s="300"/>
      <c r="L94" s="300"/>
      <c r="M94" s="300"/>
    </row>
    <row r="95" spans="3:13" ht="20.25">
      <c r="C95" s="519"/>
      <c r="D95" s="520"/>
      <c r="E95" s="300"/>
      <c r="F95" s="300"/>
      <c r="G95" s="300"/>
      <c r="H95" s="300"/>
      <c r="I95" s="300"/>
      <c r="J95" s="300"/>
      <c r="K95" s="300"/>
      <c r="L95" s="300"/>
      <c r="M95" s="300"/>
    </row>
    <row r="96" spans="3:13" ht="20.25">
      <c r="C96" s="519"/>
      <c r="D96" s="520"/>
      <c r="E96" s="300"/>
      <c r="F96" s="300"/>
      <c r="G96" s="300"/>
      <c r="H96" s="300"/>
      <c r="I96" s="300"/>
      <c r="J96" s="300"/>
      <c r="K96" s="300"/>
      <c r="L96" s="300"/>
      <c r="M96" s="300"/>
    </row>
    <row r="97" spans="3:13" ht="20.25">
      <c r="C97" s="519"/>
      <c r="D97" s="520"/>
      <c r="E97" s="300"/>
      <c r="F97" s="300"/>
      <c r="G97" s="300"/>
      <c r="H97" s="300"/>
      <c r="I97" s="300"/>
      <c r="J97" s="300"/>
      <c r="K97" s="300"/>
      <c r="L97" s="300"/>
      <c r="M97" s="300"/>
    </row>
    <row r="98" spans="3:13" ht="20.25">
      <c r="C98" s="519"/>
      <c r="D98" s="520"/>
      <c r="E98" s="300"/>
      <c r="F98" s="300"/>
      <c r="G98" s="300"/>
      <c r="H98" s="300"/>
      <c r="I98" s="300"/>
      <c r="J98" s="300"/>
      <c r="K98" s="300"/>
      <c r="L98" s="300"/>
      <c r="M98" s="300"/>
    </row>
    <row r="99" spans="3:13" ht="20.25">
      <c r="C99" s="519"/>
      <c r="D99" s="520"/>
      <c r="E99" s="300"/>
      <c r="F99" s="300"/>
      <c r="G99" s="300"/>
      <c r="H99" s="300"/>
      <c r="I99" s="300"/>
      <c r="J99" s="300"/>
      <c r="K99" s="300"/>
      <c r="L99" s="300"/>
      <c r="M99" s="300"/>
    </row>
    <row r="100" spans="3:13" ht="20.25">
      <c r="C100" s="519"/>
      <c r="D100" s="520"/>
      <c r="E100" s="300"/>
      <c r="F100" s="300"/>
      <c r="G100" s="300"/>
      <c r="H100" s="300"/>
      <c r="I100" s="300"/>
      <c r="J100" s="300"/>
      <c r="K100" s="300"/>
      <c r="L100" s="300"/>
      <c r="M100" s="300"/>
    </row>
    <row r="101" spans="3:13" ht="20.25">
      <c r="C101" s="519"/>
      <c r="D101" s="520"/>
      <c r="E101" s="300"/>
      <c r="F101" s="300"/>
      <c r="G101" s="300"/>
      <c r="H101" s="300"/>
      <c r="I101" s="300"/>
      <c r="J101" s="300"/>
      <c r="K101" s="300"/>
      <c r="L101" s="300"/>
      <c r="M101" s="300"/>
    </row>
    <row r="102" spans="3:13" ht="20.25">
      <c r="C102" s="519"/>
      <c r="D102" s="520"/>
      <c r="E102" s="300"/>
      <c r="F102" s="300"/>
      <c r="G102" s="300"/>
      <c r="H102" s="300"/>
      <c r="I102" s="300"/>
      <c r="J102" s="300"/>
      <c r="K102" s="300"/>
      <c r="L102" s="300"/>
      <c r="M102" s="300"/>
    </row>
    <row r="103" spans="3:13" ht="20.25">
      <c r="C103" s="519"/>
      <c r="D103" s="520"/>
      <c r="E103" s="300"/>
      <c r="F103" s="300"/>
      <c r="G103" s="300"/>
      <c r="H103" s="300"/>
      <c r="I103" s="300"/>
      <c r="J103" s="300"/>
      <c r="K103" s="300"/>
      <c r="L103" s="300"/>
      <c r="M103" s="300"/>
    </row>
    <row r="104" spans="3:13" ht="20.25">
      <c r="C104" s="519"/>
      <c r="D104" s="520"/>
      <c r="E104" s="300"/>
      <c r="F104" s="300"/>
      <c r="G104" s="300"/>
      <c r="H104" s="300"/>
      <c r="I104" s="300"/>
      <c r="J104" s="300"/>
      <c r="K104" s="300"/>
      <c r="L104" s="300"/>
      <c r="M104" s="300"/>
    </row>
    <row r="105" spans="3:13" ht="20.25">
      <c r="C105" s="519"/>
      <c r="D105" s="520"/>
      <c r="E105" s="300"/>
      <c r="F105" s="300"/>
      <c r="G105" s="300"/>
      <c r="H105" s="300"/>
      <c r="I105" s="300"/>
      <c r="J105" s="300"/>
      <c r="K105" s="300"/>
      <c r="L105" s="300"/>
      <c r="M105" s="300"/>
    </row>
    <row r="106" spans="3:13" ht="20.25">
      <c r="C106" s="519"/>
      <c r="D106" s="520"/>
      <c r="E106" s="300"/>
      <c r="F106" s="300"/>
      <c r="G106" s="300"/>
      <c r="H106" s="300"/>
      <c r="I106" s="300"/>
      <c r="J106" s="300"/>
      <c r="K106" s="300"/>
      <c r="L106" s="300"/>
      <c r="M106" s="300"/>
    </row>
    <row r="107" spans="3:13" ht="20.25">
      <c r="C107" s="519"/>
      <c r="D107" s="520"/>
      <c r="E107" s="300"/>
      <c r="F107" s="300"/>
      <c r="G107" s="300"/>
      <c r="H107" s="300"/>
      <c r="I107" s="300"/>
      <c r="J107" s="300"/>
      <c r="K107" s="300"/>
      <c r="L107" s="300"/>
      <c r="M107" s="300"/>
    </row>
    <row r="108" spans="3:13" ht="20.25">
      <c r="C108" s="519"/>
      <c r="D108" s="520"/>
      <c r="E108" s="300"/>
      <c r="F108" s="300"/>
      <c r="G108" s="300"/>
      <c r="H108" s="300"/>
      <c r="I108" s="300"/>
      <c r="J108" s="300"/>
      <c r="K108" s="300"/>
      <c r="L108" s="300"/>
      <c r="M108" s="300"/>
    </row>
    <row r="109" spans="3:13" ht="20.25">
      <c r="C109" s="519"/>
      <c r="D109" s="520"/>
      <c r="E109" s="300"/>
      <c r="F109" s="300"/>
      <c r="G109" s="300"/>
      <c r="H109" s="300"/>
      <c r="I109" s="300"/>
      <c r="J109" s="300"/>
      <c r="K109" s="300"/>
      <c r="L109" s="300"/>
      <c r="M109" s="300"/>
    </row>
    <row r="110" spans="3:13" ht="20.25">
      <c r="C110" s="519"/>
      <c r="D110" s="520"/>
      <c r="E110" s="300"/>
      <c r="F110" s="300"/>
      <c r="G110" s="300"/>
      <c r="H110" s="300"/>
      <c r="I110" s="300"/>
      <c r="J110" s="300"/>
      <c r="K110" s="300"/>
      <c r="L110" s="300"/>
      <c r="M110" s="300"/>
    </row>
    <row r="111" spans="3:13" ht="20.25">
      <c r="C111" s="519"/>
      <c r="D111" s="520"/>
      <c r="E111" s="300"/>
      <c r="F111" s="300"/>
      <c r="G111" s="300"/>
      <c r="H111" s="300"/>
      <c r="I111" s="300"/>
      <c r="J111" s="300"/>
      <c r="K111" s="300"/>
      <c r="L111" s="300"/>
      <c r="M111" s="300"/>
    </row>
    <row r="112" spans="3:13" ht="20.25">
      <c r="C112" s="519"/>
      <c r="D112" s="520"/>
      <c r="E112" s="300"/>
      <c r="F112" s="300"/>
      <c r="G112" s="300"/>
      <c r="H112" s="300"/>
      <c r="I112" s="300"/>
      <c r="J112" s="300"/>
      <c r="K112" s="300"/>
      <c r="L112" s="300"/>
      <c r="M112" s="300"/>
    </row>
    <row r="113" spans="3:13" ht="20.25">
      <c r="C113" s="519"/>
      <c r="D113" s="520"/>
      <c r="E113" s="300"/>
      <c r="F113" s="300"/>
      <c r="G113" s="300"/>
      <c r="H113" s="300"/>
      <c r="I113" s="300"/>
      <c r="J113" s="300"/>
      <c r="K113" s="300"/>
      <c r="L113" s="300"/>
      <c r="M113" s="300"/>
    </row>
    <row r="114" spans="3:13" ht="20.25">
      <c r="C114" s="519"/>
      <c r="D114" s="520"/>
      <c r="E114" s="300"/>
      <c r="F114" s="300"/>
      <c r="G114" s="300"/>
      <c r="H114" s="300"/>
      <c r="I114" s="300"/>
      <c r="J114" s="300"/>
      <c r="K114" s="300"/>
      <c r="L114" s="300"/>
      <c r="M114" s="300"/>
    </row>
    <row r="115" spans="3:13" ht="20.25">
      <c r="C115" s="519"/>
      <c r="D115" s="520"/>
      <c r="E115" s="300"/>
      <c r="F115" s="300"/>
      <c r="G115" s="300"/>
      <c r="H115" s="300"/>
      <c r="I115" s="300"/>
      <c r="J115" s="300"/>
      <c r="K115" s="300"/>
      <c r="L115" s="300"/>
      <c r="M115" s="300"/>
    </row>
    <row r="116" spans="3:13" ht="20.25">
      <c r="C116" s="519"/>
      <c r="D116" s="520"/>
      <c r="E116" s="300"/>
      <c r="F116" s="300"/>
      <c r="G116" s="300"/>
      <c r="H116" s="300"/>
      <c r="I116" s="300"/>
      <c r="J116" s="300"/>
      <c r="K116" s="300"/>
      <c r="L116" s="300"/>
      <c r="M116" s="300"/>
    </row>
    <row r="117" spans="3:13" ht="20.25">
      <c r="C117" s="519"/>
      <c r="D117" s="520"/>
      <c r="E117" s="300"/>
      <c r="F117" s="300"/>
      <c r="G117" s="300"/>
      <c r="H117" s="300"/>
      <c r="I117" s="300"/>
      <c r="J117" s="300"/>
      <c r="K117" s="300"/>
      <c r="L117" s="300"/>
      <c r="M117" s="300"/>
    </row>
    <row r="118" spans="3:13" ht="20.25">
      <c r="C118" s="519"/>
      <c r="D118" s="520"/>
      <c r="E118" s="300"/>
      <c r="F118" s="300"/>
      <c r="G118" s="300"/>
      <c r="H118" s="300"/>
      <c r="I118" s="300"/>
      <c r="J118" s="300"/>
      <c r="K118" s="300"/>
      <c r="L118" s="300"/>
      <c r="M118" s="300"/>
    </row>
    <row r="119" spans="3:13" ht="20.25">
      <c r="C119" s="519"/>
      <c r="D119" s="520"/>
      <c r="E119" s="300"/>
      <c r="F119" s="300"/>
      <c r="G119" s="300"/>
      <c r="H119" s="300"/>
      <c r="I119" s="300"/>
      <c r="J119" s="300"/>
      <c r="K119" s="300"/>
      <c r="L119" s="300"/>
      <c r="M119" s="300"/>
    </row>
    <row r="120" spans="3:13" ht="20.25">
      <c r="C120" s="519"/>
      <c r="D120" s="520"/>
      <c r="E120" s="300"/>
      <c r="F120" s="300"/>
      <c r="G120" s="300"/>
      <c r="H120" s="300"/>
      <c r="I120" s="300"/>
      <c r="J120" s="300"/>
      <c r="K120" s="300"/>
      <c r="L120" s="300"/>
      <c r="M120" s="300"/>
    </row>
    <row r="121" spans="3:13" ht="20.25">
      <c r="C121" s="519"/>
      <c r="D121" s="520"/>
      <c r="E121" s="300"/>
      <c r="F121" s="300"/>
      <c r="G121" s="300"/>
      <c r="H121" s="300"/>
      <c r="I121" s="300"/>
      <c r="J121" s="300"/>
      <c r="K121" s="300"/>
      <c r="L121" s="300"/>
      <c r="M121" s="300"/>
    </row>
    <row r="122" spans="3:13" ht="20.25">
      <c r="C122" s="519"/>
      <c r="D122" s="520"/>
      <c r="E122" s="300"/>
      <c r="F122" s="300"/>
      <c r="G122" s="300"/>
      <c r="H122" s="300"/>
      <c r="I122" s="300"/>
      <c r="J122" s="300"/>
      <c r="K122" s="300"/>
      <c r="L122" s="300"/>
      <c r="M122" s="300"/>
    </row>
    <row r="123" spans="3:13" ht="20.25">
      <c r="C123" s="519"/>
      <c r="D123" s="520"/>
      <c r="E123" s="300"/>
      <c r="F123" s="300"/>
      <c r="G123" s="300"/>
      <c r="H123" s="300"/>
      <c r="I123" s="300"/>
      <c r="J123" s="300"/>
      <c r="K123" s="300"/>
      <c r="L123" s="300"/>
      <c r="M123" s="300"/>
    </row>
    <row r="124" spans="3:13" ht="20.25">
      <c r="C124" s="519"/>
      <c r="D124" s="520"/>
      <c r="E124" s="300"/>
      <c r="F124" s="300"/>
      <c r="G124" s="300"/>
      <c r="H124" s="300"/>
      <c r="I124" s="300"/>
      <c r="J124" s="300"/>
      <c r="K124" s="300"/>
      <c r="L124" s="300"/>
      <c r="M124" s="300"/>
    </row>
    <row r="125" spans="3:13" ht="20.25">
      <c r="C125" s="519"/>
      <c r="D125" s="520"/>
      <c r="E125" s="300"/>
      <c r="F125" s="300"/>
      <c r="G125" s="300"/>
      <c r="H125" s="300"/>
      <c r="I125" s="300"/>
      <c r="J125" s="300"/>
      <c r="K125" s="300"/>
      <c r="L125" s="300"/>
      <c r="M125" s="300"/>
    </row>
    <row r="126" spans="3:13" ht="20.25">
      <c r="C126" s="519"/>
      <c r="D126" s="520"/>
      <c r="E126" s="300"/>
      <c r="F126" s="300"/>
      <c r="G126" s="300"/>
      <c r="H126" s="300"/>
      <c r="I126" s="300"/>
      <c r="J126" s="300"/>
      <c r="K126" s="300"/>
      <c r="L126" s="300"/>
      <c r="M126" s="300"/>
    </row>
    <row r="127" spans="3:13" ht="20.25">
      <c r="C127" s="519"/>
      <c r="D127" s="520"/>
      <c r="E127" s="300"/>
      <c r="F127" s="300"/>
      <c r="G127" s="300"/>
      <c r="H127" s="300"/>
      <c r="I127" s="300"/>
      <c r="J127" s="300"/>
      <c r="K127" s="300"/>
      <c r="L127" s="300"/>
      <c r="M127" s="300"/>
    </row>
    <row r="128" spans="3:13" ht="20.25">
      <c r="C128" s="519"/>
      <c r="D128" s="520"/>
      <c r="E128" s="300"/>
      <c r="F128" s="300"/>
      <c r="G128" s="300"/>
      <c r="H128" s="300"/>
      <c r="I128" s="300"/>
      <c r="J128" s="300"/>
      <c r="K128" s="300"/>
      <c r="L128" s="300"/>
      <c r="M128" s="300"/>
    </row>
    <row r="129" spans="3:13" ht="20.25">
      <c r="C129" s="519"/>
      <c r="D129" s="520"/>
      <c r="E129" s="300"/>
      <c r="F129" s="300"/>
      <c r="G129" s="300"/>
      <c r="H129" s="300"/>
      <c r="I129" s="300"/>
      <c r="J129" s="300"/>
      <c r="K129" s="300"/>
      <c r="L129" s="300"/>
      <c r="M129" s="300"/>
    </row>
    <row r="130" spans="3:13" ht="20.25">
      <c r="C130" s="519"/>
      <c r="D130" s="520"/>
      <c r="E130" s="300"/>
      <c r="F130" s="300"/>
      <c r="G130" s="300"/>
      <c r="H130" s="300"/>
      <c r="I130" s="300"/>
      <c r="J130" s="300"/>
      <c r="K130" s="300"/>
      <c r="L130" s="300"/>
      <c r="M130" s="300"/>
    </row>
    <row r="131" spans="3:13" ht="20.25">
      <c r="C131" s="519"/>
      <c r="D131" s="520"/>
      <c r="E131" s="300"/>
      <c r="F131" s="300"/>
      <c r="G131" s="300"/>
      <c r="H131" s="300"/>
      <c r="I131" s="300"/>
      <c r="J131" s="300"/>
      <c r="K131" s="300"/>
      <c r="L131" s="300"/>
      <c r="M131" s="300"/>
    </row>
    <row r="132" spans="3:13" ht="20.25">
      <c r="C132" s="519"/>
      <c r="D132" s="520"/>
      <c r="E132" s="300"/>
      <c r="F132" s="300"/>
      <c r="G132" s="300"/>
      <c r="H132" s="300"/>
      <c r="I132" s="300"/>
      <c r="J132" s="300"/>
      <c r="K132" s="300"/>
      <c r="L132" s="300"/>
      <c r="M132" s="300"/>
    </row>
    <row r="133" spans="3:13" ht="20.25">
      <c r="C133" s="519"/>
      <c r="D133" s="520"/>
      <c r="E133" s="300"/>
      <c r="F133" s="300"/>
      <c r="G133" s="300"/>
      <c r="H133" s="300"/>
      <c r="I133" s="300"/>
      <c r="J133" s="300"/>
      <c r="K133" s="300"/>
      <c r="L133" s="300"/>
      <c r="M133" s="300"/>
    </row>
    <row r="134" spans="3:13" ht="20.25">
      <c r="C134" s="519"/>
      <c r="D134" s="520"/>
      <c r="E134" s="300"/>
      <c r="F134" s="300"/>
      <c r="G134" s="300"/>
      <c r="H134" s="300"/>
      <c r="I134" s="300"/>
      <c r="J134" s="300"/>
      <c r="K134" s="300"/>
      <c r="L134" s="300"/>
      <c r="M134" s="300"/>
    </row>
    <row r="135" spans="3:13" ht="20.25">
      <c r="C135" s="519"/>
      <c r="D135" s="520"/>
      <c r="E135" s="300"/>
      <c r="F135" s="300"/>
      <c r="G135" s="300"/>
      <c r="H135" s="300"/>
      <c r="I135" s="300"/>
      <c r="J135" s="300"/>
      <c r="K135" s="300"/>
      <c r="L135" s="300"/>
      <c r="M135" s="300"/>
    </row>
    <row r="136" spans="3:13" ht="20.25">
      <c r="C136" s="519"/>
      <c r="D136" s="520"/>
      <c r="E136" s="300"/>
      <c r="F136" s="300"/>
      <c r="G136" s="300"/>
      <c r="H136" s="300"/>
      <c r="I136" s="300"/>
      <c r="J136" s="300"/>
      <c r="K136" s="300"/>
      <c r="L136" s="300"/>
      <c r="M136" s="300"/>
    </row>
  </sheetData>
  <sheetProtection/>
  <mergeCells count="3">
    <mergeCell ref="C2:D2"/>
    <mergeCell ref="C3:L3"/>
    <mergeCell ref="G6:M6"/>
  </mergeCells>
  <printOptions/>
  <pageMargins left="0.7874015748031497" right="0" top="0.3937007874015748" bottom="0.984251968503937" header="0.5118110236220472" footer="0.5118110236220472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5" sqref="K25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Document" shapeId="955208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T325"/>
  <sheetViews>
    <sheetView view="pageBreakPreview" zoomScaleNormal="75" zoomScaleSheetLayoutView="100" zoomScalePageLayoutView="0" workbookViewId="0" topLeftCell="A1">
      <pane xSplit="11" ySplit="6" topLeftCell="L65" activePane="bottomRight" state="frozen"/>
      <selection pane="topLeft" activeCell="Q28" sqref="Q28:BJ28"/>
      <selection pane="topRight" activeCell="Q28" sqref="Q28:BJ28"/>
      <selection pane="bottomLeft" activeCell="Q28" sqref="Q28:BJ28"/>
      <selection pane="bottomRight" activeCell="U78" sqref="U78"/>
    </sheetView>
  </sheetViews>
  <sheetFormatPr defaultColWidth="9.00390625" defaultRowHeight="12.75"/>
  <cols>
    <col min="1" max="1" width="11.375" style="11" customWidth="1"/>
    <col min="2" max="2" width="41.125" style="0" customWidth="1"/>
    <col min="3" max="3" width="16.125" style="0" customWidth="1"/>
    <col min="4" max="4" width="6.875" style="0" customWidth="1"/>
    <col min="5" max="5" width="7.625" style="0" customWidth="1"/>
    <col min="6" max="6" width="6.875" style="0" customWidth="1"/>
    <col min="7" max="7" width="0" style="0" hidden="1" customWidth="1"/>
    <col min="8" max="8" width="8.00390625" style="0" customWidth="1"/>
    <col min="9" max="9" width="6.875" style="0" customWidth="1"/>
    <col min="10" max="10" width="8.625" style="0" customWidth="1"/>
    <col min="11" max="11" width="6.875" style="0" customWidth="1"/>
    <col min="13" max="13" width="6.375" style="0" customWidth="1"/>
    <col min="14" max="18" width="2.875" style="0" hidden="1" customWidth="1"/>
    <col min="19" max="19" width="8.125" style="0" customWidth="1"/>
    <col min="20" max="21" width="7.375" style="0" customWidth="1"/>
    <col min="22" max="22" width="8.375" style="0" customWidth="1"/>
    <col min="23" max="23" width="5.375" style="0" customWidth="1"/>
    <col min="24" max="24" width="7.125" style="0" customWidth="1"/>
    <col min="25" max="25" width="8.125" style="0" customWidth="1"/>
    <col min="26" max="26" width="6.25390625" style="0" customWidth="1"/>
    <col min="27" max="27" width="6.625" style="0" customWidth="1"/>
    <col min="28" max="28" width="7.75390625" style="0" customWidth="1"/>
    <col min="29" max="29" width="5.625" style="0" customWidth="1"/>
    <col min="30" max="30" width="6.875" style="0" customWidth="1"/>
    <col min="31" max="31" width="7.00390625" style="0" customWidth="1"/>
    <col min="32" max="32" width="5.875" style="0" customWidth="1"/>
    <col min="33" max="33" width="6.75390625" style="0" customWidth="1"/>
    <col min="34" max="34" width="5.375" style="0" customWidth="1"/>
    <col min="35" max="35" width="5.75390625" style="0" customWidth="1"/>
    <col min="36" max="36" width="6.875" style="0" customWidth="1"/>
    <col min="37" max="37" width="0.12890625" style="0" customWidth="1"/>
    <col min="38" max="40" width="4.25390625" style="0" hidden="1" customWidth="1"/>
    <col min="41" max="41" width="7.00390625" style="0" hidden="1" customWidth="1"/>
    <col min="42" max="45" width="9.125" style="0" hidden="1" customWidth="1"/>
  </cols>
  <sheetData>
    <row r="1" spans="1:36" ht="15" thickBot="1">
      <c r="A1" s="6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45" ht="15.75" thickBot="1">
      <c r="A2" s="12"/>
      <c r="B2" s="13"/>
      <c r="C2" s="13"/>
      <c r="D2" s="13"/>
      <c r="E2" s="13"/>
      <c r="F2" s="13"/>
      <c r="G2" s="13"/>
      <c r="H2" s="14" t="s">
        <v>3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5"/>
      <c r="AK2" s="7"/>
      <c r="AL2" s="7"/>
      <c r="AM2" s="7"/>
      <c r="AN2" s="7"/>
      <c r="AO2" s="7"/>
      <c r="AP2" s="7"/>
      <c r="AQ2" s="7"/>
      <c r="AR2" s="7"/>
      <c r="AS2" s="7"/>
    </row>
    <row r="3" spans="1:45" ht="39.75" customHeight="1" thickBot="1">
      <c r="A3" s="772" t="s">
        <v>4</v>
      </c>
      <c r="B3" s="774" t="s">
        <v>5</v>
      </c>
      <c r="C3" s="784" t="s">
        <v>6</v>
      </c>
      <c r="D3" s="786" t="s">
        <v>57</v>
      </c>
      <c r="E3" s="787"/>
      <c r="F3" s="788"/>
      <c r="G3" s="764" t="s">
        <v>7</v>
      </c>
      <c r="H3" s="767" t="s">
        <v>8</v>
      </c>
      <c r="I3" s="767" t="s">
        <v>9</v>
      </c>
      <c r="J3" s="752" t="s">
        <v>10</v>
      </c>
      <c r="K3" s="753"/>
      <c r="L3" s="753"/>
      <c r="M3" s="753"/>
      <c r="N3" s="778" t="s">
        <v>11</v>
      </c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8"/>
      <c r="AJ3" s="778"/>
      <c r="AK3" s="16"/>
      <c r="AL3" s="16"/>
      <c r="AM3" s="16"/>
      <c r="AN3" s="16"/>
      <c r="AO3" s="745"/>
      <c r="AP3" s="745"/>
      <c r="AQ3" s="745"/>
      <c r="AR3" s="745"/>
      <c r="AS3" s="745"/>
    </row>
    <row r="4" spans="1:45" ht="12.75" customHeight="1" thickBot="1">
      <c r="A4" s="772"/>
      <c r="B4" s="774"/>
      <c r="C4" s="785"/>
      <c r="D4" s="770" t="s">
        <v>59</v>
      </c>
      <c r="E4" s="770" t="s">
        <v>60</v>
      </c>
      <c r="F4" s="770" t="s">
        <v>58</v>
      </c>
      <c r="G4" s="765"/>
      <c r="H4" s="768"/>
      <c r="I4" s="768"/>
      <c r="J4" s="746" t="s">
        <v>12</v>
      </c>
      <c r="K4" s="754" t="s">
        <v>13</v>
      </c>
      <c r="L4" s="754"/>
      <c r="M4" s="755"/>
      <c r="N4" s="776" t="s">
        <v>14</v>
      </c>
      <c r="O4" s="777"/>
      <c r="P4" s="777"/>
      <c r="Q4" s="777"/>
      <c r="R4" s="777"/>
      <c r="S4" s="781" t="s">
        <v>91</v>
      </c>
      <c r="T4" s="782"/>
      <c r="U4" s="782"/>
      <c r="V4" s="782"/>
      <c r="W4" s="782"/>
      <c r="X4" s="783"/>
      <c r="Y4" s="779" t="s">
        <v>92</v>
      </c>
      <c r="Z4" s="780"/>
      <c r="AA4" s="780"/>
      <c r="AB4" s="780"/>
      <c r="AC4" s="780"/>
      <c r="AD4" s="750"/>
      <c r="AE4" s="748" t="s">
        <v>93</v>
      </c>
      <c r="AF4" s="749"/>
      <c r="AG4" s="749"/>
      <c r="AH4" s="749"/>
      <c r="AI4" s="749"/>
      <c r="AJ4" s="750"/>
      <c r="AL4" s="17"/>
      <c r="AM4" s="17"/>
      <c r="AN4" s="8"/>
      <c r="AO4" s="8"/>
      <c r="AP4" s="751"/>
      <c r="AQ4" s="751"/>
      <c r="AR4" s="751"/>
      <c r="AS4" s="751"/>
    </row>
    <row r="5" spans="1:45" ht="84.75" customHeight="1" thickBot="1">
      <c r="A5" s="773"/>
      <c r="B5" s="775"/>
      <c r="C5" s="785"/>
      <c r="D5" s="771"/>
      <c r="E5" s="771"/>
      <c r="F5" s="771"/>
      <c r="G5" s="766"/>
      <c r="H5" s="769"/>
      <c r="I5" s="769"/>
      <c r="J5" s="747"/>
      <c r="K5" s="484" t="s">
        <v>155</v>
      </c>
      <c r="L5" s="484" t="s">
        <v>15</v>
      </c>
      <c r="M5" s="485" t="s">
        <v>16</v>
      </c>
      <c r="N5" s="486" t="s">
        <v>17</v>
      </c>
      <c r="O5" s="487" t="s">
        <v>66</v>
      </c>
      <c r="P5" s="488" t="s">
        <v>16</v>
      </c>
      <c r="Q5" s="489" t="s">
        <v>18</v>
      </c>
      <c r="R5" s="487" t="s">
        <v>66</v>
      </c>
      <c r="S5" s="512" t="s">
        <v>98</v>
      </c>
      <c r="T5" s="490" t="s">
        <v>66</v>
      </c>
      <c r="U5" s="490" t="s">
        <v>16</v>
      </c>
      <c r="V5" s="513" t="s">
        <v>174</v>
      </c>
      <c r="W5" s="490" t="s">
        <v>66</v>
      </c>
      <c r="X5" s="491" t="s">
        <v>16</v>
      </c>
      <c r="Y5" s="514" t="s">
        <v>157</v>
      </c>
      <c r="Z5" s="490" t="s">
        <v>66</v>
      </c>
      <c r="AA5" s="490" t="s">
        <v>16</v>
      </c>
      <c r="AB5" s="515" t="s">
        <v>156</v>
      </c>
      <c r="AC5" s="490" t="s">
        <v>66</v>
      </c>
      <c r="AD5" s="492" t="s">
        <v>16</v>
      </c>
      <c r="AE5" s="516" t="s">
        <v>172</v>
      </c>
      <c r="AF5" s="490" t="s">
        <v>66</v>
      </c>
      <c r="AG5" s="490" t="s">
        <v>16</v>
      </c>
      <c r="AH5" s="515" t="s">
        <v>173</v>
      </c>
      <c r="AI5" s="490" t="s">
        <v>66</v>
      </c>
      <c r="AJ5" s="493" t="s">
        <v>16</v>
      </c>
      <c r="AK5" s="18" t="s">
        <v>198</v>
      </c>
      <c r="AL5" s="18"/>
      <c r="AM5" s="18"/>
      <c r="AN5" s="19"/>
      <c r="AO5" s="19"/>
      <c r="AP5" s="20"/>
      <c r="AQ5" s="21"/>
      <c r="AR5" s="20"/>
      <c r="AS5" s="21"/>
    </row>
    <row r="6" spans="1:45" s="27" customFormat="1" ht="18.75" customHeight="1" thickBot="1">
      <c r="A6" s="494">
        <v>1</v>
      </c>
      <c r="B6" s="508">
        <v>2</v>
      </c>
      <c r="C6" s="509">
        <v>3</v>
      </c>
      <c r="D6" s="510">
        <v>4</v>
      </c>
      <c r="E6" s="496">
        <v>5</v>
      </c>
      <c r="F6" s="511">
        <v>6</v>
      </c>
      <c r="G6" s="497">
        <v>6</v>
      </c>
      <c r="H6" s="498">
        <v>7</v>
      </c>
      <c r="I6" s="498">
        <v>8</v>
      </c>
      <c r="J6" s="498">
        <v>9</v>
      </c>
      <c r="K6" s="498">
        <v>10</v>
      </c>
      <c r="L6" s="498">
        <v>11</v>
      </c>
      <c r="M6" s="499">
        <v>12</v>
      </c>
      <c r="N6" s="500">
        <v>10</v>
      </c>
      <c r="O6" s="498">
        <v>11</v>
      </c>
      <c r="P6" s="499">
        <v>12</v>
      </c>
      <c r="Q6" s="501">
        <v>13</v>
      </c>
      <c r="R6" s="497">
        <v>14</v>
      </c>
      <c r="S6" s="502">
        <v>13</v>
      </c>
      <c r="T6" s="503">
        <v>14</v>
      </c>
      <c r="U6" s="503">
        <v>15</v>
      </c>
      <c r="V6" s="503">
        <v>16</v>
      </c>
      <c r="W6" s="504">
        <v>17</v>
      </c>
      <c r="X6" s="505">
        <v>18</v>
      </c>
      <c r="Y6" s="495">
        <v>19</v>
      </c>
      <c r="Z6" s="499">
        <v>20</v>
      </c>
      <c r="AA6" s="499">
        <v>21</v>
      </c>
      <c r="AB6" s="499">
        <v>22</v>
      </c>
      <c r="AC6" s="700">
        <v>23</v>
      </c>
      <c r="AD6" s="499">
        <v>24</v>
      </c>
      <c r="AE6" s="506">
        <v>25</v>
      </c>
      <c r="AF6" s="499">
        <v>26</v>
      </c>
      <c r="AG6" s="499">
        <v>27</v>
      </c>
      <c r="AH6" s="498">
        <v>28</v>
      </c>
      <c r="AI6" s="495">
        <v>29</v>
      </c>
      <c r="AJ6" s="507">
        <v>30</v>
      </c>
      <c r="AK6" s="22"/>
      <c r="AL6" s="22"/>
      <c r="AM6" s="22"/>
      <c r="AN6" s="23"/>
      <c r="AO6" s="23"/>
      <c r="AP6" s="24"/>
      <c r="AQ6" s="24"/>
      <c r="AR6" s="25"/>
      <c r="AS6" s="26"/>
    </row>
    <row r="7" spans="1:36" s="52" customFormat="1" ht="12.75" customHeight="1" hidden="1">
      <c r="A7"/>
      <c r="B7" s="291"/>
      <c r="C7" s="137"/>
      <c r="D7" s="136"/>
      <c r="E7" s="7"/>
      <c r="F7" s="137"/>
      <c r="G7"/>
      <c r="H7"/>
      <c r="I7"/>
      <c r="J7"/>
      <c r="K7"/>
      <c r="L7"/>
      <c r="M7"/>
      <c r="N7" s="136"/>
      <c r="O7" s="7"/>
      <c r="P7" s="7"/>
      <c r="Q7" s="7"/>
      <c r="R7" s="7"/>
      <c r="S7" s="136"/>
      <c r="T7" s="7"/>
      <c r="U7" s="7"/>
      <c r="V7" s="7"/>
      <c r="W7" s="7"/>
      <c r="X7" s="137"/>
      <c r="Y7"/>
      <c r="Z7"/>
      <c r="AA7"/>
      <c r="AB7"/>
      <c r="AC7"/>
      <c r="AD7"/>
      <c r="AE7" s="136"/>
      <c r="AF7" s="7"/>
      <c r="AG7" s="7"/>
      <c r="AH7" s="7"/>
      <c r="AI7" s="7"/>
      <c r="AJ7" s="137"/>
    </row>
    <row r="8" spans="1:36" s="52" customFormat="1" ht="12.75" customHeight="1" hidden="1">
      <c r="A8"/>
      <c r="B8" s="291"/>
      <c r="C8" s="137"/>
      <c r="D8" s="136"/>
      <c r="E8" s="7"/>
      <c r="F8" s="137"/>
      <c r="G8"/>
      <c r="H8"/>
      <c r="I8"/>
      <c r="J8"/>
      <c r="K8"/>
      <c r="L8"/>
      <c r="M8"/>
      <c r="N8" s="136"/>
      <c r="O8" s="7"/>
      <c r="P8" s="7"/>
      <c r="Q8" s="7"/>
      <c r="R8" s="7"/>
      <c r="S8" s="136"/>
      <c r="T8" s="7"/>
      <c r="U8" s="7"/>
      <c r="V8" s="7"/>
      <c r="W8" s="7"/>
      <c r="X8" s="137"/>
      <c r="Y8"/>
      <c r="Z8"/>
      <c r="AA8"/>
      <c r="AB8"/>
      <c r="AC8"/>
      <c r="AD8"/>
      <c r="AE8" s="136"/>
      <c r="AF8" s="7"/>
      <c r="AG8" s="7"/>
      <c r="AH8" s="7"/>
      <c r="AI8" s="7"/>
      <c r="AJ8" s="137"/>
    </row>
    <row r="9" spans="1:42" s="52" customFormat="1" ht="12.75" customHeight="1">
      <c r="A9" s="622"/>
      <c r="B9" s="623" t="s">
        <v>114</v>
      </c>
      <c r="C9" s="622"/>
      <c r="D9" s="622"/>
      <c r="E9" s="622"/>
      <c r="F9" s="622"/>
      <c r="G9" s="622"/>
      <c r="H9" s="622"/>
      <c r="I9" s="622"/>
      <c r="J9" s="622"/>
      <c r="K9" s="622"/>
      <c r="L9" s="622"/>
      <c r="M9" s="622"/>
      <c r="N9" s="622"/>
      <c r="O9" s="622"/>
      <c r="P9" s="622"/>
      <c r="Q9" s="622"/>
      <c r="R9" s="622"/>
      <c r="S9" s="622"/>
      <c r="T9" s="622"/>
      <c r="U9" s="622"/>
      <c r="V9" s="622"/>
      <c r="W9" s="622"/>
      <c r="X9" s="622"/>
      <c r="Y9" s="622"/>
      <c r="Z9" s="622"/>
      <c r="AA9" s="622"/>
      <c r="AB9" s="622"/>
      <c r="AC9" s="622"/>
      <c r="AD9" s="622"/>
      <c r="AE9" s="622"/>
      <c r="AF9" s="622"/>
      <c r="AG9" s="622"/>
      <c r="AH9" s="622"/>
      <c r="AI9" s="622"/>
      <c r="AJ9" s="622"/>
      <c r="AP9" s="52" t="s">
        <v>199</v>
      </c>
    </row>
    <row r="10" spans="1:36" s="52" customFormat="1" ht="12.75" customHeight="1">
      <c r="A10" s="622"/>
      <c r="B10" s="623" t="s">
        <v>115</v>
      </c>
      <c r="C10" s="622"/>
      <c r="D10" s="622"/>
      <c r="E10" s="622"/>
      <c r="F10" s="622"/>
      <c r="G10" s="622"/>
      <c r="H10" s="622"/>
      <c r="I10" s="622"/>
      <c r="J10" s="622"/>
      <c r="K10" s="622"/>
      <c r="L10" s="622"/>
      <c r="M10" s="622"/>
      <c r="N10" s="622"/>
      <c r="O10" s="622"/>
      <c r="P10" s="622"/>
      <c r="Q10" s="622"/>
      <c r="R10" s="622"/>
      <c r="S10" s="622"/>
      <c r="T10" s="622"/>
      <c r="U10" s="622"/>
      <c r="V10" s="622"/>
      <c r="W10" s="622"/>
      <c r="X10" s="622"/>
      <c r="Y10" s="622"/>
      <c r="Z10" s="622"/>
      <c r="AA10" s="622"/>
      <c r="AB10" s="622"/>
      <c r="AC10" s="622"/>
      <c r="AD10" s="622"/>
      <c r="AE10" s="622"/>
      <c r="AF10" s="622"/>
      <c r="AG10" s="622"/>
      <c r="AH10" s="622"/>
      <c r="AI10" s="622"/>
      <c r="AJ10" s="622"/>
    </row>
    <row r="11" spans="1:36" s="52" customFormat="1" ht="12.75" customHeight="1">
      <c r="A11" s="646" t="s">
        <v>153</v>
      </c>
      <c r="B11" s="644" t="s">
        <v>254</v>
      </c>
      <c r="C11" s="736" t="s">
        <v>266</v>
      </c>
      <c r="D11" s="646">
        <v>2</v>
      </c>
      <c r="E11" s="646">
        <v>4</v>
      </c>
      <c r="F11" s="724">
        <v>4</v>
      </c>
      <c r="G11" s="648"/>
      <c r="H11" s="646">
        <f aca="true" t="shared" si="0" ref="H11:W11">SUM(H12:H19)</f>
        <v>1266</v>
      </c>
      <c r="I11" s="646">
        <f t="shared" si="0"/>
        <v>423</v>
      </c>
      <c r="J11" s="646">
        <f t="shared" si="0"/>
        <v>843</v>
      </c>
      <c r="K11" s="646">
        <f t="shared" si="0"/>
        <v>710</v>
      </c>
      <c r="L11" s="646">
        <f t="shared" si="0"/>
        <v>133</v>
      </c>
      <c r="M11" s="646">
        <f t="shared" si="0"/>
        <v>0</v>
      </c>
      <c r="N11" s="646">
        <f t="shared" si="0"/>
        <v>0</v>
      </c>
      <c r="O11" s="646">
        <f t="shared" si="0"/>
        <v>0</v>
      </c>
      <c r="P11" s="646">
        <f t="shared" si="0"/>
        <v>0</v>
      </c>
      <c r="Q11" s="646">
        <f t="shared" si="0"/>
        <v>0</v>
      </c>
      <c r="R11" s="646">
        <f t="shared" si="0"/>
        <v>0</v>
      </c>
      <c r="S11" s="646">
        <f t="shared" si="0"/>
        <v>337</v>
      </c>
      <c r="T11" s="646">
        <f t="shared" si="0"/>
        <v>52</v>
      </c>
      <c r="U11" s="646">
        <f t="shared" si="0"/>
        <v>0</v>
      </c>
      <c r="V11" s="646">
        <f t="shared" si="0"/>
        <v>506</v>
      </c>
      <c r="W11" s="646">
        <f t="shared" si="0"/>
        <v>75</v>
      </c>
      <c r="X11" s="646">
        <f aca="true" t="shared" si="1" ref="X11:AJ11">SUM(X12:X19)</f>
        <v>0</v>
      </c>
      <c r="Y11" s="646">
        <f t="shared" si="1"/>
        <v>0</v>
      </c>
      <c r="Z11" s="646">
        <f t="shared" si="1"/>
        <v>0</v>
      </c>
      <c r="AA11" s="646">
        <f t="shared" si="1"/>
        <v>0</v>
      </c>
      <c r="AB11" s="646">
        <f t="shared" si="1"/>
        <v>0</v>
      </c>
      <c r="AC11" s="646">
        <f t="shared" si="1"/>
        <v>0</v>
      </c>
      <c r="AD11" s="646">
        <f t="shared" si="1"/>
        <v>0</v>
      </c>
      <c r="AE11" s="646">
        <f t="shared" si="1"/>
        <v>0</v>
      </c>
      <c r="AF11" s="646">
        <f t="shared" si="1"/>
        <v>0</v>
      </c>
      <c r="AG11" s="646">
        <f t="shared" si="1"/>
        <v>0</v>
      </c>
      <c r="AH11" s="646">
        <f t="shared" si="1"/>
        <v>0</v>
      </c>
      <c r="AI11" s="646">
        <f t="shared" si="1"/>
        <v>0</v>
      </c>
      <c r="AJ11" s="646">
        <f t="shared" si="1"/>
        <v>0</v>
      </c>
    </row>
    <row r="12" spans="1:36" s="52" customFormat="1" ht="15.75" customHeight="1">
      <c r="A12" s="737" t="s">
        <v>255</v>
      </c>
      <c r="B12" s="645" t="s">
        <v>247</v>
      </c>
      <c r="C12" s="814" t="s">
        <v>201</v>
      </c>
      <c r="D12" s="762"/>
      <c r="E12" s="762"/>
      <c r="F12" s="762">
        <v>1.2</v>
      </c>
      <c r="G12" s="722"/>
      <c r="H12" s="728">
        <v>117</v>
      </c>
      <c r="I12" s="651">
        <v>39</v>
      </c>
      <c r="J12" s="651">
        <v>78</v>
      </c>
      <c r="K12" s="651">
        <v>68</v>
      </c>
      <c r="L12" s="651">
        <v>10</v>
      </c>
      <c r="M12" s="651"/>
      <c r="N12" s="622"/>
      <c r="O12" s="622"/>
      <c r="P12" s="622"/>
      <c r="Q12" s="622"/>
      <c r="R12" s="622"/>
      <c r="S12" s="622">
        <v>34</v>
      </c>
      <c r="T12" s="622">
        <v>4</v>
      </c>
      <c r="U12" s="622"/>
      <c r="V12" s="622">
        <v>44</v>
      </c>
      <c r="W12" s="622">
        <v>6</v>
      </c>
      <c r="X12" s="622"/>
      <c r="Y12" s="622"/>
      <c r="Z12" s="622"/>
      <c r="AA12" s="622"/>
      <c r="AB12" s="622"/>
      <c r="AC12" s="622"/>
      <c r="AD12" s="622"/>
      <c r="AE12" s="622"/>
      <c r="AF12" s="622"/>
      <c r="AG12" s="622"/>
      <c r="AH12" s="622"/>
      <c r="AI12" s="622"/>
      <c r="AJ12" s="622"/>
    </row>
    <row r="13" spans="1:36" s="52" customFormat="1" ht="12.75" customHeight="1">
      <c r="A13" s="738" t="s">
        <v>256</v>
      </c>
      <c r="B13" s="718" t="s">
        <v>248</v>
      </c>
      <c r="C13" s="763"/>
      <c r="D13" s="763"/>
      <c r="E13" s="763"/>
      <c r="F13" s="763"/>
      <c r="G13" s="722"/>
      <c r="H13" s="714">
        <v>122</v>
      </c>
      <c r="I13" s="651">
        <v>41</v>
      </c>
      <c r="J13" s="651">
        <v>81</v>
      </c>
      <c r="K13" s="651">
        <v>81</v>
      </c>
      <c r="L13" s="651"/>
      <c r="M13" s="651"/>
      <c r="N13" s="622"/>
      <c r="O13" s="622"/>
      <c r="P13" s="622"/>
      <c r="Q13" s="622"/>
      <c r="R13" s="622"/>
      <c r="S13" s="622">
        <v>51</v>
      </c>
      <c r="T13" s="622"/>
      <c r="U13" s="622"/>
      <c r="V13" s="622">
        <v>30</v>
      </c>
      <c r="W13" s="622"/>
      <c r="X13" s="622"/>
      <c r="Y13" s="622"/>
      <c r="Z13" s="622"/>
      <c r="AA13" s="622"/>
      <c r="AB13" s="622"/>
      <c r="AC13" s="622"/>
      <c r="AD13" s="622"/>
      <c r="AE13" s="622"/>
      <c r="AF13" s="622"/>
      <c r="AG13" s="622"/>
      <c r="AH13" s="622"/>
      <c r="AI13" s="622"/>
      <c r="AJ13" s="622"/>
    </row>
    <row r="14" spans="1:36" s="52" customFormat="1" ht="12.75" customHeight="1">
      <c r="A14" s="717" t="s">
        <v>257</v>
      </c>
      <c r="B14" s="727" t="s">
        <v>19</v>
      </c>
      <c r="C14" s="650" t="s">
        <v>203</v>
      </c>
      <c r="D14" s="719">
        <v>1.2</v>
      </c>
      <c r="E14" s="721"/>
      <c r="F14" s="741"/>
      <c r="G14" s="722"/>
      <c r="H14" s="651">
        <v>176</v>
      </c>
      <c r="I14" s="651">
        <v>59</v>
      </c>
      <c r="J14" s="651">
        <v>117</v>
      </c>
      <c r="K14" s="651"/>
      <c r="L14" s="651">
        <v>117</v>
      </c>
      <c r="M14" s="651"/>
      <c r="N14" s="622"/>
      <c r="O14" s="622"/>
      <c r="P14" s="622"/>
      <c r="Q14" s="622"/>
      <c r="R14" s="622"/>
      <c r="S14" s="622">
        <v>48</v>
      </c>
      <c r="T14" s="622">
        <v>48</v>
      </c>
      <c r="U14" s="622"/>
      <c r="V14" s="622">
        <v>69</v>
      </c>
      <c r="W14" s="622">
        <v>69</v>
      </c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</row>
    <row r="15" spans="1:36" s="52" customFormat="1" ht="12.75" customHeight="1">
      <c r="A15" s="647" t="s">
        <v>258</v>
      </c>
      <c r="B15" s="718" t="s">
        <v>267</v>
      </c>
      <c r="C15" s="716" t="s">
        <v>201</v>
      </c>
      <c r="D15" s="723"/>
      <c r="E15" s="723"/>
      <c r="F15" s="714">
        <v>1.2</v>
      </c>
      <c r="G15" s="651"/>
      <c r="H15" s="651">
        <v>351</v>
      </c>
      <c r="I15" s="651">
        <v>117</v>
      </c>
      <c r="J15" s="651">
        <v>234</v>
      </c>
      <c r="K15" s="651">
        <v>234</v>
      </c>
      <c r="L15" s="651"/>
      <c r="M15" s="651"/>
      <c r="N15" s="622"/>
      <c r="O15" s="622"/>
      <c r="P15" s="622"/>
      <c r="Q15" s="622"/>
      <c r="R15" s="622"/>
      <c r="S15" s="622">
        <v>96</v>
      </c>
      <c r="T15" s="622"/>
      <c r="U15" s="622"/>
      <c r="V15" s="622">
        <v>138</v>
      </c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</row>
    <row r="16" spans="1:36" s="52" customFormat="1" ht="12.75" customHeight="1">
      <c r="A16" s="647" t="s">
        <v>259</v>
      </c>
      <c r="B16" s="645" t="s">
        <v>20</v>
      </c>
      <c r="C16" s="726" t="s">
        <v>202</v>
      </c>
      <c r="D16" s="651"/>
      <c r="E16" s="651">
        <v>2</v>
      </c>
      <c r="F16" s="651"/>
      <c r="G16" s="651"/>
      <c r="H16" s="651">
        <v>165</v>
      </c>
      <c r="I16" s="651">
        <v>55</v>
      </c>
      <c r="J16" s="651">
        <v>110</v>
      </c>
      <c r="K16" s="651">
        <v>110</v>
      </c>
      <c r="L16" s="651"/>
      <c r="M16" s="651"/>
      <c r="N16" s="622"/>
      <c r="O16" s="622"/>
      <c r="P16" s="622"/>
      <c r="Q16" s="622"/>
      <c r="R16" s="622"/>
      <c r="S16" s="622">
        <v>40</v>
      </c>
      <c r="T16" s="622"/>
      <c r="U16" s="622"/>
      <c r="V16" s="622">
        <v>70</v>
      </c>
      <c r="W16" s="622"/>
      <c r="X16" s="622"/>
      <c r="Y16" s="622"/>
      <c r="Z16" s="622"/>
      <c r="AA16" s="622"/>
      <c r="AB16" s="622"/>
      <c r="AC16" s="622"/>
      <c r="AD16" s="622"/>
      <c r="AE16" s="622"/>
      <c r="AF16" s="622"/>
      <c r="AG16" s="622"/>
      <c r="AH16" s="622"/>
      <c r="AI16" s="622"/>
      <c r="AJ16" s="622"/>
    </row>
    <row r="17" spans="1:36" s="52" customFormat="1" ht="12.75" customHeight="1">
      <c r="A17" s="647" t="s">
        <v>260</v>
      </c>
      <c r="B17" s="720" t="s">
        <v>21</v>
      </c>
      <c r="C17" s="650" t="s">
        <v>202</v>
      </c>
      <c r="D17" s="725"/>
      <c r="E17" s="714">
        <v>2</v>
      </c>
      <c r="F17" s="722"/>
      <c r="G17" s="651"/>
      <c r="H17" s="651">
        <v>176</v>
      </c>
      <c r="I17" s="651">
        <v>59</v>
      </c>
      <c r="J17" s="651">
        <v>117</v>
      </c>
      <c r="K17" s="651">
        <v>117</v>
      </c>
      <c r="L17" s="651"/>
      <c r="M17" s="651"/>
      <c r="N17" s="622"/>
      <c r="O17" s="622"/>
      <c r="P17" s="622"/>
      <c r="Q17" s="622"/>
      <c r="R17" s="622"/>
      <c r="S17" s="622">
        <v>48</v>
      </c>
      <c r="T17" s="622"/>
      <c r="U17" s="622"/>
      <c r="V17" s="622">
        <v>69</v>
      </c>
      <c r="W17" s="622"/>
      <c r="X17" s="622"/>
      <c r="Y17" s="622"/>
      <c r="Z17" s="622"/>
      <c r="AA17" s="622"/>
      <c r="AB17" s="622"/>
      <c r="AC17" s="622"/>
      <c r="AD17" s="622"/>
      <c r="AE17" s="622"/>
      <c r="AF17" s="622"/>
      <c r="AG17" s="622"/>
      <c r="AH17" s="622"/>
      <c r="AI17" s="622"/>
      <c r="AJ17" s="622"/>
    </row>
    <row r="18" spans="1:36" s="52" customFormat="1" ht="30" customHeight="1">
      <c r="A18" s="647" t="s">
        <v>261</v>
      </c>
      <c r="B18" s="649" t="s">
        <v>197</v>
      </c>
      <c r="C18" s="713" t="s">
        <v>202</v>
      </c>
      <c r="D18" s="651"/>
      <c r="E18" s="714">
        <v>2</v>
      </c>
      <c r="F18" s="651"/>
      <c r="G18" s="651"/>
      <c r="H18" s="651">
        <v>105</v>
      </c>
      <c r="I18" s="651">
        <v>35</v>
      </c>
      <c r="J18" s="651">
        <v>70</v>
      </c>
      <c r="K18" s="651">
        <v>70</v>
      </c>
      <c r="L18" s="651"/>
      <c r="M18" s="651"/>
      <c r="N18" s="622"/>
      <c r="O18" s="622"/>
      <c r="P18" s="622"/>
      <c r="Q18" s="622"/>
      <c r="R18" s="622"/>
      <c r="S18" s="622">
        <v>20</v>
      </c>
      <c r="T18" s="622"/>
      <c r="U18" s="622"/>
      <c r="V18" s="622">
        <v>50</v>
      </c>
      <c r="W18" s="622"/>
      <c r="X18" s="622"/>
      <c r="Y18" s="622"/>
      <c r="Z18" s="622"/>
      <c r="AA18" s="622"/>
      <c r="AB18" s="622"/>
      <c r="AC18" s="622"/>
      <c r="AD18" s="622"/>
      <c r="AE18" s="622"/>
      <c r="AF18" s="622"/>
      <c r="AG18" s="622"/>
      <c r="AH18" s="622"/>
      <c r="AI18" s="622"/>
      <c r="AJ18" s="622"/>
    </row>
    <row r="19" spans="1:36" s="52" customFormat="1" ht="12" customHeight="1">
      <c r="A19" s="647" t="s">
        <v>262</v>
      </c>
      <c r="B19" s="649" t="s">
        <v>196</v>
      </c>
      <c r="C19" s="650" t="s">
        <v>202</v>
      </c>
      <c r="D19" s="651"/>
      <c r="E19" s="651">
        <v>2</v>
      </c>
      <c r="F19" s="651"/>
      <c r="G19" s="651"/>
      <c r="H19" s="651">
        <v>54</v>
      </c>
      <c r="I19" s="651">
        <v>18</v>
      </c>
      <c r="J19" s="651">
        <v>36</v>
      </c>
      <c r="K19" s="651">
        <v>30</v>
      </c>
      <c r="L19" s="651">
        <v>6</v>
      </c>
      <c r="M19" s="651"/>
      <c r="N19" s="622"/>
      <c r="O19" s="622"/>
      <c r="P19" s="622"/>
      <c r="Q19" s="622"/>
      <c r="R19" s="622"/>
      <c r="S19" s="622"/>
      <c r="T19" s="622"/>
      <c r="U19" s="622"/>
      <c r="V19" s="622">
        <v>36</v>
      </c>
      <c r="W19" s="622"/>
      <c r="X19" s="622"/>
      <c r="Y19" s="622"/>
      <c r="Z19" s="622"/>
      <c r="AA19" s="622"/>
      <c r="AB19" s="622"/>
      <c r="AC19" s="622"/>
      <c r="AD19" s="622"/>
      <c r="AE19" s="622"/>
      <c r="AF19" s="622"/>
      <c r="AG19" s="622"/>
      <c r="AH19" s="622"/>
      <c r="AI19" s="622"/>
      <c r="AJ19" s="622"/>
    </row>
    <row r="20" spans="1:36" s="52" customFormat="1" ht="21" customHeight="1">
      <c r="A20" s="648" t="s">
        <v>250</v>
      </c>
      <c r="B20" s="644" t="s">
        <v>263</v>
      </c>
      <c r="C20" s="730" t="s">
        <v>265</v>
      </c>
      <c r="D20" s="646">
        <v>0</v>
      </c>
      <c r="E20" s="646">
        <v>4</v>
      </c>
      <c r="F20" s="646">
        <v>0</v>
      </c>
      <c r="G20" s="646"/>
      <c r="H20" s="646">
        <f>H21+H22+H23+H24</f>
        <v>841</v>
      </c>
      <c r="I20" s="646">
        <f>SUM(I21:I24)</f>
        <v>280</v>
      </c>
      <c r="J20" s="646">
        <f>SUM(J21:J24)</f>
        <v>561</v>
      </c>
      <c r="K20" s="646">
        <f>SUM(K21:K24)</f>
        <v>433</v>
      </c>
      <c r="L20" s="646">
        <f>SUM(L21:L24)</f>
        <v>128</v>
      </c>
      <c r="M20" s="646">
        <f>SUM(M21:M24)</f>
        <v>0</v>
      </c>
      <c r="N20" s="646">
        <f>SUM(N21:N22)</f>
        <v>0</v>
      </c>
      <c r="O20" s="646">
        <f>SUM(O21:O22)</f>
        <v>0</v>
      </c>
      <c r="P20" s="646">
        <f>SUM(P21:P22)</f>
        <v>0</v>
      </c>
      <c r="Q20" s="646">
        <f>SUM(Q21:Q22)</f>
        <v>0</v>
      </c>
      <c r="R20" s="646">
        <f>SUM(R21:R22)</f>
        <v>0</v>
      </c>
      <c r="S20" s="646">
        <f aca="true" t="shared" si="2" ref="S20:X20">SUM(S21:S24)</f>
        <v>239</v>
      </c>
      <c r="T20" s="646">
        <f t="shared" si="2"/>
        <v>64</v>
      </c>
      <c r="U20" s="646">
        <f t="shared" si="2"/>
        <v>0</v>
      </c>
      <c r="V20" s="646">
        <f t="shared" si="2"/>
        <v>322</v>
      </c>
      <c r="W20" s="646">
        <f t="shared" si="2"/>
        <v>64</v>
      </c>
      <c r="X20" s="646">
        <f t="shared" si="2"/>
        <v>0</v>
      </c>
      <c r="Y20" s="646">
        <f aca="true" t="shared" si="3" ref="Y20:AJ20">SUM(Y21:Y22)</f>
        <v>0</v>
      </c>
      <c r="Z20" s="646">
        <f t="shared" si="3"/>
        <v>0</v>
      </c>
      <c r="AA20" s="646">
        <f t="shared" si="3"/>
        <v>0</v>
      </c>
      <c r="AB20" s="646">
        <f t="shared" si="3"/>
        <v>0</v>
      </c>
      <c r="AC20" s="646">
        <f t="shared" si="3"/>
        <v>0</v>
      </c>
      <c r="AD20" s="646">
        <f t="shared" si="3"/>
        <v>0</v>
      </c>
      <c r="AE20" s="646">
        <f t="shared" si="3"/>
        <v>0</v>
      </c>
      <c r="AF20" s="646">
        <f t="shared" si="3"/>
        <v>0</v>
      </c>
      <c r="AG20" s="646">
        <f t="shared" si="3"/>
        <v>0</v>
      </c>
      <c r="AH20" s="646">
        <f t="shared" si="3"/>
        <v>0</v>
      </c>
      <c r="AI20" s="646">
        <f t="shared" si="3"/>
        <v>0</v>
      </c>
      <c r="AJ20" s="646">
        <f t="shared" si="3"/>
        <v>0</v>
      </c>
    </row>
    <row r="21" spans="1:36" s="52" customFormat="1" ht="18.75" customHeight="1">
      <c r="A21" s="647" t="s">
        <v>251</v>
      </c>
      <c r="B21" s="649" t="s">
        <v>268</v>
      </c>
      <c r="C21" s="650" t="s">
        <v>202</v>
      </c>
      <c r="D21" s="651"/>
      <c r="E21" s="651">
        <v>2</v>
      </c>
      <c r="F21" s="651"/>
      <c r="G21" s="651"/>
      <c r="H21" s="651">
        <v>108</v>
      </c>
      <c r="I21" s="651">
        <v>36</v>
      </c>
      <c r="J21" s="651">
        <v>72</v>
      </c>
      <c r="K21" s="651">
        <v>64</v>
      </c>
      <c r="L21" s="651">
        <v>8</v>
      </c>
      <c r="M21" s="651"/>
      <c r="N21" s="622"/>
      <c r="O21" s="622"/>
      <c r="P21" s="622"/>
      <c r="Q21" s="622"/>
      <c r="R21" s="622"/>
      <c r="S21" s="622">
        <v>35</v>
      </c>
      <c r="T21" s="622">
        <v>4</v>
      </c>
      <c r="U21" s="622"/>
      <c r="V21" s="622">
        <v>37</v>
      </c>
      <c r="W21" s="622">
        <v>4</v>
      </c>
      <c r="X21" s="622"/>
      <c r="Y21" s="622"/>
      <c r="Z21" s="622"/>
      <c r="AA21" s="622"/>
      <c r="AB21" s="622"/>
      <c r="AC21" s="622"/>
      <c r="AD21" s="622"/>
      <c r="AE21" s="622"/>
      <c r="AF21" s="622"/>
      <c r="AG21" s="622"/>
      <c r="AH21" s="622"/>
      <c r="AI21" s="622"/>
      <c r="AJ21" s="622"/>
    </row>
    <row r="22" spans="1:36" s="52" customFormat="1" ht="12.75" customHeight="1">
      <c r="A22" s="647" t="s">
        <v>252</v>
      </c>
      <c r="B22" s="739" t="s">
        <v>269</v>
      </c>
      <c r="C22" s="650" t="s">
        <v>202</v>
      </c>
      <c r="D22" s="651"/>
      <c r="E22" s="651">
        <v>2</v>
      </c>
      <c r="F22" s="651"/>
      <c r="G22" s="651"/>
      <c r="H22" s="651">
        <v>117</v>
      </c>
      <c r="I22" s="651">
        <v>39</v>
      </c>
      <c r="J22" s="651">
        <v>78</v>
      </c>
      <c r="K22" s="651">
        <v>58</v>
      </c>
      <c r="L22" s="651">
        <v>20</v>
      </c>
      <c r="M22" s="651"/>
      <c r="N22" s="622"/>
      <c r="O22" s="622"/>
      <c r="P22" s="622"/>
      <c r="Q22" s="622" t="s">
        <v>200</v>
      </c>
      <c r="R22" s="622"/>
      <c r="S22" s="622">
        <v>32</v>
      </c>
      <c r="T22" s="622">
        <v>10</v>
      </c>
      <c r="U22" s="622"/>
      <c r="V22" s="622">
        <v>46</v>
      </c>
      <c r="W22" s="622">
        <v>10</v>
      </c>
      <c r="X22" s="622"/>
      <c r="Y22" s="622"/>
      <c r="Z22" s="622"/>
      <c r="AA22" s="622"/>
      <c r="AB22" s="622"/>
      <c r="AC22" s="622"/>
      <c r="AD22" s="622"/>
      <c r="AE22" s="622"/>
      <c r="AF22" s="622"/>
      <c r="AG22" s="622"/>
      <c r="AH22" s="622"/>
      <c r="AI22" s="622"/>
      <c r="AJ22" s="622"/>
    </row>
    <row r="23" spans="1:36" s="52" customFormat="1" ht="12.75" customHeight="1">
      <c r="A23" s="647" t="s">
        <v>253</v>
      </c>
      <c r="B23" s="739" t="s">
        <v>249</v>
      </c>
      <c r="C23" s="650" t="s">
        <v>202</v>
      </c>
      <c r="D23" s="651"/>
      <c r="E23" s="651">
        <v>2</v>
      </c>
      <c r="F23" s="651"/>
      <c r="G23" s="651"/>
      <c r="H23" s="651">
        <v>58</v>
      </c>
      <c r="I23" s="651">
        <v>19</v>
      </c>
      <c r="J23" s="651">
        <v>39</v>
      </c>
      <c r="K23" s="651">
        <v>39</v>
      </c>
      <c r="L23" s="651"/>
      <c r="M23" s="651"/>
      <c r="N23" s="622"/>
      <c r="O23" s="622"/>
      <c r="P23" s="622"/>
      <c r="Q23" s="622"/>
      <c r="R23" s="622"/>
      <c r="S23" s="622"/>
      <c r="T23" s="622"/>
      <c r="U23" s="622"/>
      <c r="V23" s="622">
        <v>39</v>
      </c>
      <c r="W23" s="622"/>
      <c r="X23" s="622"/>
      <c r="Y23" s="622"/>
      <c r="Z23" s="622"/>
      <c r="AA23" s="622"/>
      <c r="AB23" s="622"/>
      <c r="AC23" s="622"/>
      <c r="AD23" s="622"/>
      <c r="AE23" s="622"/>
      <c r="AF23" s="622"/>
      <c r="AG23" s="622"/>
      <c r="AH23" s="622"/>
      <c r="AI23" s="622"/>
      <c r="AJ23" s="622"/>
    </row>
    <row r="24" spans="1:36" s="52" customFormat="1" ht="12.75" customHeight="1">
      <c r="A24" s="647" t="s">
        <v>264</v>
      </c>
      <c r="B24" s="740" t="s">
        <v>192</v>
      </c>
      <c r="C24" s="650" t="s">
        <v>202</v>
      </c>
      <c r="D24" s="651"/>
      <c r="E24" s="651">
        <v>2</v>
      </c>
      <c r="F24" s="651"/>
      <c r="G24" s="651"/>
      <c r="H24" s="651">
        <v>558</v>
      </c>
      <c r="I24" s="651">
        <v>186</v>
      </c>
      <c r="J24" s="651">
        <v>372</v>
      </c>
      <c r="K24" s="651">
        <v>272</v>
      </c>
      <c r="L24" s="651">
        <v>100</v>
      </c>
      <c r="M24" s="651"/>
      <c r="N24" s="622"/>
      <c r="O24" s="622"/>
      <c r="P24" s="622"/>
      <c r="Q24" s="622"/>
      <c r="R24" s="622"/>
      <c r="S24" s="622">
        <v>172</v>
      </c>
      <c r="T24" s="622">
        <v>50</v>
      </c>
      <c r="U24" s="622"/>
      <c r="V24" s="622">
        <v>200</v>
      </c>
      <c r="W24" s="622">
        <v>50</v>
      </c>
      <c r="X24" s="622"/>
      <c r="Y24" s="622"/>
      <c r="Z24" s="622"/>
      <c r="AA24" s="622"/>
      <c r="AB24" s="622"/>
      <c r="AC24" s="622"/>
      <c r="AD24" s="622"/>
      <c r="AE24" s="622"/>
      <c r="AF24" s="622"/>
      <c r="AG24" s="622"/>
      <c r="AH24" s="622"/>
      <c r="AI24" s="622"/>
      <c r="AJ24" s="622"/>
    </row>
    <row r="25" spans="1:45" s="165" customFormat="1" ht="29.25" customHeight="1">
      <c r="A25" s="283" t="s">
        <v>23</v>
      </c>
      <c r="B25" s="292" t="s">
        <v>116</v>
      </c>
      <c r="C25" s="322" t="s">
        <v>205</v>
      </c>
      <c r="D25" s="161">
        <v>3</v>
      </c>
      <c r="E25" s="159">
        <v>6</v>
      </c>
      <c r="F25" s="162">
        <v>0</v>
      </c>
      <c r="G25" s="163"/>
      <c r="H25" s="159">
        <f aca="true" t="shared" si="4" ref="H25:AJ25">SUM(H26:H29)</f>
        <v>587</v>
      </c>
      <c r="I25" s="159">
        <f t="shared" si="4"/>
        <v>235</v>
      </c>
      <c r="J25" s="159">
        <f t="shared" si="4"/>
        <v>352</v>
      </c>
      <c r="K25" s="159">
        <f t="shared" si="4"/>
        <v>118</v>
      </c>
      <c r="L25" s="159">
        <f t="shared" si="4"/>
        <v>234</v>
      </c>
      <c r="M25" s="160">
        <f t="shared" si="4"/>
        <v>0</v>
      </c>
      <c r="N25" s="161">
        <f t="shared" si="4"/>
        <v>0</v>
      </c>
      <c r="O25" s="159">
        <f t="shared" si="4"/>
        <v>0</v>
      </c>
      <c r="P25" s="159">
        <f t="shared" si="4"/>
        <v>0</v>
      </c>
      <c r="Q25" s="159">
        <f t="shared" si="4"/>
        <v>0</v>
      </c>
      <c r="R25" s="159">
        <f t="shared" si="4"/>
        <v>0</v>
      </c>
      <c r="S25" s="161">
        <f t="shared" si="4"/>
        <v>0</v>
      </c>
      <c r="T25" s="159">
        <f t="shared" si="4"/>
        <v>0</v>
      </c>
      <c r="U25" s="159">
        <f t="shared" si="4"/>
        <v>0</v>
      </c>
      <c r="V25" s="159">
        <f t="shared" si="4"/>
        <v>0</v>
      </c>
      <c r="W25" s="159">
        <f t="shared" si="4"/>
        <v>0</v>
      </c>
      <c r="X25" s="162">
        <f t="shared" si="4"/>
        <v>0</v>
      </c>
      <c r="Y25" s="163">
        <f t="shared" si="4"/>
        <v>102</v>
      </c>
      <c r="Z25" s="159">
        <f t="shared" si="4"/>
        <v>54</v>
      </c>
      <c r="AA25" s="159">
        <f t="shared" si="4"/>
        <v>0</v>
      </c>
      <c r="AB25" s="159">
        <f t="shared" si="4"/>
        <v>146</v>
      </c>
      <c r="AC25" s="159">
        <f t="shared" si="4"/>
        <v>78</v>
      </c>
      <c r="AD25" s="160">
        <f t="shared" si="4"/>
        <v>0</v>
      </c>
      <c r="AE25" s="161">
        <f t="shared" si="4"/>
        <v>68</v>
      </c>
      <c r="AF25" s="159">
        <f t="shared" si="4"/>
        <v>68</v>
      </c>
      <c r="AG25" s="159">
        <f t="shared" si="4"/>
        <v>0</v>
      </c>
      <c r="AH25" s="159">
        <f t="shared" si="4"/>
        <v>36</v>
      </c>
      <c r="AI25" s="159">
        <f t="shared" si="4"/>
        <v>36</v>
      </c>
      <c r="AJ25" s="162">
        <f t="shared" si="4"/>
        <v>0</v>
      </c>
      <c r="AK25" s="30"/>
      <c r="AL25" s="30"/>
      <c r="AM25" s="30"/>
      <c r="AN25" s="31"/>
      <c r="AO25" s="166"/>
      <c r="AP25" s="31"/>
      <c r="AQ25" s="33"/>
      <c r="AR25" s="24"/>
      <c r="AS25" s="167"/>
    </row>
    <row r="26" spans="1:45" s="165" customFormat="1" ht="22.5" customHeight="1">
      <c r="A26" s="284" t="s">
        <v>154</v>
      </c>
      <c r="B26" s="293" t="s">
        <v>24</v>
      </c>
      <c r="C26" s="323" t="s">
        <v>61</v>
      </c>
      <c r="D26" s="324"/>
      <c r="E26" s="331">
        <v>3</v>
      </c>
      <c r="F26" s="325"/>
      <c r="G26" s="195"/>
      <c r="H26" s="44">
        <f>I26+J26</f>
        <v>102</v>
      </c>
      <c r="I26" s="44">
        <v>34</v>
      </c>
      <c r="J26" s="44">
        <f>K26+L26+M26</f>
        <v>68</v>
      </c>
      <c r="K26" s="44">
        <v>68</v>
      </c>
      <c r="L26" s="44"/>
      <c r="M26" s="689"/>
      <c r="N26" s="563"/>
      <c r="O26" s="42"/>
      <c r="P26" s="42"/>
      <c r="Q26" s="42"/>
      <c r="R26" s="42"/>
      <c r="S26" s="691"/>
      <c r="T26" s="692"/>
      <c r="U26" s="692"/>
      <c r="V26" s="692" t="s">
        <v>0</v>
      </c>
      <c r="W26" s="692"/>
      <c r="X26" s="693"/>
      <c r="Y26" s="694"/>
      <c r="Z26" s="42" t="s">
        <v>0</v>
      </c>
      <c r="AA26" s="42"/>
      <c r="AB26" s="42">
        <v>68</v>
      </c>
      <c r="AC26" s="42"/>
      <c r="AD26" s="690"/>
      <c r="AE26" s="563"/>
      <c r="AF26" s="690"/>
      <c r="AG26" s="690"/>
      <c r="AH26" s="42"/>
      <c r="AI26" s="695"/>
      <c r="AJ26" s="696"/>
      <c r="AK26" s="30"/>
      <c r="AL26" s="30"/>
      <c r="AM26" s="30"/>
      <c r="AN26" s="31"/>
      <c r="AO26" s="32"/>
      <c r="AP26" s="31"/>
      <c r="AQ26" s="33"/>
      <c r="AR26" s="24"/>
      <c r="AS26" s="164"/>
    </row>
    <row r="27" spans="1:45" s="165" customFormat="1" ht="22.5" customHeight="1">
      <c r="A27" s="284" t="s">
        <v>25</v>
      </c>
      <c r="B27" s="293" t="s">
        <v>20</v>
      </c>
      <c r="C27" s="323" t="s">
        <v>61</v>
      </c>
      <c r="D27" s="326" t="s">
        <v>0</v>
      </c>
      <c r="E27" s="53">
        <v>3</v>
      </c>
      <c r="F27" s="327"/>
      <c r="G27" s="40"/>
      <c r="H27" s="44">
        <f>I27+J27</f>
        <v>72</v>
      </c>
      <c r="I27" s="451">
        <v>24</v>
      </c>
      <c r="J27" s="44">
        <f>K27+L27+M27</f>
        <v>48</v>
      </c>
      <c r="K27" s="451">
        <v>48</v>
      </c>
      <c r="L27" s="44"/>
      <c r="M27" s="329"/>
      <c r="N27" s="141"/>
      <c r="O27" s="47"/>
      <c r="P27" s="47"/>
      <c r="Q27" s="47"/>
      <c r="R27" s="47"/>
      <c r="S27" s="141" t="s">
        <v>0</v>
      </c>
      <c r="T27" s="241"/>
      <c r="U27" s="241"/>
      <c r="V27" s="241" t="s">
        <v>0</v>
      </c>
      <c r="W27" s="241"/>
      <c r="X27" s="243"/>
      <c r="Y27" s="387">
        <v>48</v>
      </c>
      <c r="Z27" s="47" t="s">
        <v>0</v>
      </c>
      <c r="AA27" s="47"/>
      <c r="AB27" s="47"/>
      <c r="AC27" s="47"/>
      <c r="AD27" s="697"/>
      <c r="AE27" s="375"/>
      <c r="AF27" s="389"/>
      <c r="AG27" s="389"/>
      <c r="AH27" s="41"/>
      <c r="AI27" s="419"/>
      <c r="AJ27" s="458"/>
      <c r="AK27" s="36"/>
      <c r="AL27" s="36"/>
      <c r="AM27" s="36"/>
      <c r="AN27" s="37"/>
      <c r="AO27" s="32"/>
      <c r="AP27" s="38"/>
      <c r="AQ27" s="33"/>
      <c r="AR27" s="24"/>
      <c r="AS27" s="164"/>
    </row>
    <row r="28" spans="1:45" s="165" customFormat="1" ht="31.5" customHeight="1">
      <c r="A28" s="284" t="s">
        <v>94</v>
      </c>
      <c r="B28" s="293" t="s">
        <v>19</v>
      </c>
      <c r="C28" s="323" t="s">
        <v>185</v>
      </c>
      <c r="D28" s="53">
        <v>5</v>
      </c>
      <c r="E28" s="53">
        <v>4.6</v>
      </c>
      <c r="F28" s="328" t="s">
        <v>0</v>
      </c>
      <c r="G28" s="40" t="s">
        <v>0</v>
      </c>
      <c r="H28" s="44">
        <f>I28+J28</f>
        <v>177</v>
      </c>
      <c r="I28" s="451">
        <v>59</v>
      </c>
      <c r="J28" s="44">
        <f>K28+L28+M28</f>
        <v>118</v>
      </c>
      <c r="K28" s="53"/>
      <c r="L28" s="53">
        <v>118</v>
      </c>
      <c r="M28" s="329"/>
      <c r="N28" s="141"/>
      <c r="O28" s="47"/>
      <c r="P28" s="47"/>
      <c r="Q28" s="47"/>
      <c r="R28" s="47"/>
      <c r="S28" s="373"/>
      <c r="T28" s="45"/>
      <c r="U28" s="45"/>
      <c r="V28" s="43"/>
      <c r="W28" s="43"/>
      <c r="X28" s="374"/>
      <c r="Y28" s="387">
        <v>27</v>
      </c>
      <c r="Z28" s="47">
        <v>27</v>
      </c>
      <c r="AA28" s="47"/>
      <c r="AB28" s="698">
        <v>39</v>
      </c>
      <c r="AC28" s="45">
        <v>39</v>
      </c>
      <c r="AD28" s="388"/>
      <c r="AE28" s="375">
        <v>34</v>
      </c>
      <c r="AF28" s="389">
        <v>34</v>
      </c>
      <c r="AG28" s="389"/>
      <c r="AH28" s="41">
        <v>18</v>
      </c>
      <c r="AI28" s="419">
        <v>18</v>
      </c>
      <c r="AJ28" s="458"/>
      <c r="AK28" s="36"/>
      <c r="AL28" s="36"/>
      <c r="AM28" s="36"/>
      <c r="AN28" s="37"/>
      <c r="AO28" s="32"/>
      <c r="AP28" s="39"/>
      <c r="AQ28" s="33"/>
      <c r="AR28" s="24"/>
      <c r="AS28" s="164"/>
    </row>
    <row r="29" spans="1:45" s="165" customFormat="1" ht="27.75" customHeight="1">
      <c r="A29" s="284" t="s">
        <v>95</v>
      </c>
      <c r="B29" s="293" t="s">
        <v>21</v>
      </c>
      <c r="C29" s="323" t="s">
        <v>184</v>
      </c>
      <c r="D29" s="53">
        <v>4.5</v>
      </c>
      <c r="E29" s="729">
        <v>6</v>
      </c>
      <c r="F29" s="328"/>
      <c r="G29" s="40">
        <v>0</v>
      </c>
      <c r="H29" s="44">
        <v>236</v>
      </c>
      <c r="I29" s="451">
        <v>118</v>
      </c>
      <c r="J29" s="44">
        <f>K29+L29+M29</f>
        <v>118</v>
      </c>
      <c r="K29" s="451">
        <v>2</v>
      </c>
      <c r="L29" s="53">
        <v>116</v>
      </c>
      <c r="M29" s="329">
        <v>0</v>
      </c>
      <c r="N29" s="141"/>
      <c r="O29" s="47"/>
      <c r="P29" s="47"/>
      <c r="Q29" s="47"/>
      <c r="R29" s="47"/>
      <c r="S29" s="373"/>
      <c r="T29" s="45"/>
      <c r="U29" s="45"/>
      <c r="V29" s="43"/>
      <c r="W29" s="43"/>
      <c r="X29" s="374"/>
      <c r="Y29" s="387">
        <v>27</v>
      </c>
      <c r="Z29" s="47">
        <v>27</v>
      </c>
      <c r="AA29" s="47"/>
      <c r="AB29" s="45">
        <v>39</v>
      </c>
      <c r="AC29" s="45">
        <v>39</v>
      </c>
      <c r="AD29" s="388"/>
      <c r="AE29" s="366">
        <v>34</v>
      </c>
      <c r="AF29" s="280">
        <v>34</v>
      </c>
      <c r="AG29" s="280"/>
      <c r="AH29" s="41">
        <v>18</v>
      </c>
      <c r="AI29" s="699">
        <v>18</v>
      </c>
      <c r="AJ29" s="458"/>
      <c r="AK29" s="36"/>
      <c r="AL29" s="36"/>
      <c r="AM29" s="36"/>
      <c r="AN29" s="37"/>
      <c r="AO29" s="32"/>
      <c r="AP29" s="39"/>
      <c r="AQ29" s="33"/>
      <c r="AR29" s="24"/>
      <c r="AS29" s="164"/>
    </row>
    <row r="30" spans="1:45" s="169" customFormat="1" ht="30.75" customHeight="1">
      <c r="A30" s="285" t="s">
        <v>26</v>
      </c>
      <c r="B30" s="294" t="s">
        <v>117</v>
      </c>
      <c r="C30" s="456" t="s">
        <v>160</v>
      </c>
      <c r="D30" s="454">
        <v>0</v>
      </c>
      <c r="E30" s="453">
        <v>2</v>
      </c>
      <c r="F30" s="455">
        <v>1</v>
      </c>
      <c r="G30" s="196"/>
      <c r="H30" s="190">
        <f aca="true" t="shared" si="5" ref="H30:AJ30">SUM(H31:H33)</f>
        <v>249</v>
      </c>
      <c r="I30" s="190">
        <f t="shared" si="5"/>
        <v>83</v>
      </c>
      <c r="J30" s="190">
        <f t="shared" si="5"/>
        <v>166</v>
      </c>
      <c r="K30" s="190">
        <f t="shared" si="5"/>
        <v>86</v>
      </c>
      <c r="L30" s="190">
        <f t="shared" si="5"/>
        <v>80</v>
      </c>
      <c r="M30" s="190">
        <f t="shared" si="5"/>
        <v>0</v>
      </c>
      <c r="N30" s="219">
        <f t="shared" si="5"/>
        <v>0</v>
      </c>
      <c r="O30" s="190">
        <f t="shared" si="5"/>
        <v>0</v>
      </c>
      <c r="P30" s="190">
        <f t="shared" si="5"/>
        <v>0</v>
      </c>
      <c r="Q30" s="190">
        <f t="shared" si="5"/>
        <v>0</v>
      </c>
      <c r="R30" s="190">
        <f t="shared" si="5"/>
        <v>0</v>
      </c>
      <c r="S30" s="383">
        <f t="shared" si="5"/>
        <v>0</v>
      </c>
      <c r="T30" s="384">
        <f t="shared" si="5"/>
        <v>0</v>
      </c>
      <c r="U30" s="384">
        <f t="shared" si="5"/>
        <v>0</v>
      </c>
      <c r="V30" s="384">
        <f t="shared" si="5"/>
        <v>0</v>
      </c>
      <c r="W30" s="384">
        <f t="shared" si="5"/>
        <v>0</v>
      </c>
      <c r="X30" s="191">
        <f t="shared" si="5"/>
        <v>0</v>
      </c>
      <c r="Y30" s="385">
        <f t="shared" si="5"/>
        <v>40</v>
      </c>
      <c r="Z30" s="384">
        <f t="shared" si="5"/>
        <v>20</v>
      </c>
      <c r="AA30" s="384">
        <f t="shared" si="5"/>
        <v>0</v>
      </c>
      <c r="AB30" s="384">
        <f t="shared" si="5"/>
        <v>126</v>
      </c>
      <c r="AC30" s="384">
        <f t="shared" si="5"/>
        <v>60</v>
      </c>
      <c r="AD30" s="190">
        <f t="shared" si="5"/>
        <v>0</v>
      </c>
      <c r="AE30" s="219">
        <f t="shared" si="5"/>
        <v>0</v>
      </c>
      <c r="AF30" s="470">
        <f t="shared" si="5"/>
        <v>0</v>
      </c>
      <c r="AG30" s="470">
        <f t="shared" si="5"/>
        <v>0</v>
      </c>
      <c r="AH30" s="470">
        <f t="shared" si="5"/>
        <v>0</v>
      </c>
      <c r="AI30" s="470">
        <f t="shared" si="5"/>
        <v>0</v>
      </c>
      <c r="AJ30" s="466">
        <f t="shared" si="5"/>
        <v>0</v>
      </c>
      <c r="AK30" s="180"/>
      <c r="AL30" s="180"/>
      <c r="AM30" s="180"/>
      <c r="AN30" s="192"/>
      <c r="AO30" s="193"/>
      <c r="AP30" s="181"/>
      <c r="AQ30" s="175"/>
      <c r="AR30" s="168"/>
      <c r="AS30" s="194"/>
    </row>
    <row r="31" spans="1:45" s="165" customFormat="1" ht="24.75" customHeight="1">
      <c r="A31" s="286" t="s">
        <v>27</v>
      </c>
      <c r="B31" s="293" t="s">
        <v>22</v>
      </c>
      <c r="C31" s="323" t="s">
        <v>62</v>
      </c>
      <c r="D31" s="142" t="s">
        <v>0</v>
      </c>
      <c r="E31" s="35"/>
      <c r="F31" s="458">
        <v>3</v>
      </c>
      <c r="G31" s="49" t="s">
        <v>0</v>
      </c>
      <c r="H31" s="44">
        <f>I31+J31</f>
        <v>60</v>
      </c>
      <c r="I31" s="43">
        <v>20</v>
      </c>
      <c r="J31" s="44">
        <f>K31+L31+M31</f>
        <v>40</v>
      </c>
      <c r="K31" s="53">
        <v>20</v>
      </c>
      <c r="L31" s="329">
        <v>20</v>
      </c>
      <c r="M31" s="46">
        <v>0</v>
      </c>
      <c r="N31" s="138"/>
      <c r="O31" s="34"/>
      <c r="P31" s="34"/>
      <c r="Q31" s="34"/>
      <c r="R31" s="34"/>
      <c r="S31" s="356"/>
      <c r="T31" s="357"/>
      <c r="U31" s="357"/>
      <c r="V31" s="358"/>
      <c r="W31" s="358"/>
      <c r="X31" s="359"/>
      <c r="Y31" s="387">
        <v>40</v>
      </c>
      <c r="Z31" s="47">
        <v>20</v>
      </c>
      <c r="AA31" s="34"/>
      <c r="AB31" s="357"/>
      <c r="AC31" s="357"/>
      <c r="AD31" s="361"/>
      <c r="AE31" s="142"/>
      <c r="AF31" s="467"/>
      <c r="AG31" s="467"/>
      <c r="AH31" s="468"/>
      <c r="AI31" s="469"/>
      <c r="AJ31" s="143"/>
      <c r="AK31" s="36"/>
      <c r="AL31" s="36"/>
      <c r="AM31" s="36"/>
      <c r="AN31" s="37"/>
      <c r="AO31" s="32"/>
      <c r="AP31" s="39"/>
      <c r="AQ31" s="33"/>
      <c r="AR31" s="24"/>
      <c r="AS31" s="164"/>
    </row>
    <row r="32" spans="1:45" s="165" customFormat="1" ht="36" customHeight="1">
      <c r="A32" s="286" t="s">
        <v>28</v>
      </c>
      <c r="B32" s="293" t="s">
        <v>118</v>
      </c>
      <c r="C32" s="323" t="s">
        <v>202</v>
      </c>
      <c r="D32" s="142"/>
      <c r="E32" s="41">
        <v>4</v>
      </c>
      <c r="F32" s="143"/>
      <c r="G32" s="49"/>
      <c r="H32" s="44">
        <f>I32+J32</f>
        <v>141</v>
      </c>
      <c r="I32" s="43">
        <v>47</v>
      </c>
      <c r="J32" s="44">
        <v>94</v>
      </c>
      <c r="K32" s="53">
        <v>34</v>
      </c>
      <c r="L32" s="329">
        <v>60</v>
      </c>
      <c r="M32" s="46"/>
      <c r="N32" s="138"/>
      <c r="O32" s="34"/>
      <c r="P32" s="34"/>
      <c r="Q32" s="34"/>
      <c r="R32" s="34"/>
      <c r="S32" s="356"/>
      <c r="T32" s="357"/>
      <c r="U32" s="357"/>
      <c r="V32" s="358"/>
      <c r="W32" s="358"/>
      <c r="X32" s="359"/>
      <c r="Y32" s="360"/>
      <c r="Z32" s="34"/>
      <c r="AA32" s="34"/>
      <c r="AB32" s="45">
        <v>94</v>
      </c>
      <c r="AC32" s="45">
        <v>60</v>
      </c>
      <c r="AD32" s="361"/>
      <c r="AE32" s="142"/>
      <c r="AF32" s="362"/>
      <c r="AG32" s="362"/>
      <c r="AH32" s="35"/>
      <c r="AI32" s="363"/>
      <c r="AJ32" s="143"/>
      <c r="AK32" s="36"/>
      <c r="AL32" s="36"/>
      <c r="AM32" s="36"/>
      <c r="AN32" s="37"/>
      <c r="AO32" s="32"/>
      <c r="AP32" s="39"/>
      <c r="AQ32" s="33"/>
      <c r="AR32" s="24"/>
      <c r="AS32" s="164"/>
    </row>
    <row r="33" spans="1:45" s="165" customFormat="1" ht="28.5" customHeight="1">
      <c r="A33" s="286" t="s">
        <v>96</v>
      </c>
      <c r="B33" s="293" t="s">
        <v>29</v>
      </c>
      <c r="C33" s="323" t="s">
        <v>202</v>
      </c>
      <c r="D33" s="142"/>
      <c r="E33" s="41">
        <v>4</v>
      </c>
      <c r="F33" s="143"/>
      <c r="G33" s="49"/>
      <c r="H33" s="44">
        <f>I33+J33</f>
        <v>48</v>
      </c>
      <c r="I33" s="43">
        <v>16</v>
      </c>
      <c r="J33" s="44">
        <f>K33+L33+M33</f>
        <v>32</v>
      </c>
      <c r="K33" s="53">
        <v>32</v>
      </c>
      <c r="L33" s="53"/>
      <c r="M33" s="46"/>
      <c r="N33" s="138"/>
      <c r="O33" s="34"/>
      <c r="P33" s="34"/>
      <c r="Q33" s="34"/>
      <c r="R33" s="34"/>
      <c r="S33" s="356"/>
      <c r="T33" s="357"/>
      <c r="U33" s="357"/>
      <c r="V33" s="358"/>
      <c r="W33" s="358"/>
      <c r="X33" s="359"/>
      <c r="Y33" s="360"/>
      <c r="Z33" s="34"/>
      <c r="AA33" s="34"/>
      <c r="AB33" s="45">
        <v>32</v>
      </c>
      <c r="AC33" s="357"/>
      <c r="AD33" s="361"/>
      <c r="AE33" s="142"/>
      <c r="AF33" s="362"/>
      <c r="AG33" s="362"/>
      <c r="AH33" s="35"/>
      <c r="AI33" s="363"/>
      <c r="AJ33" s="143"/>
      <c r="AK33" s="36"/>
      <c r="AL33" s="36"/>
      <c r="AM33" s="36"/>
      <c r="AN33" s="37"/>
      <c r="AO33" s="32"/>
      <c r="AP33" s="39"/>
      <c r="AQ33" s="33"/>
      <c r="AR33" s="24"/>
      <c r="AS33" s="164"/>
    </row>
    <row r="34" spans="1:38" s="177" customFormat="1" ht="29.25" customHeight="1">
      <c r="A34" s="624" t="s">
        <v>30</v>
      </c>
      <c r="B34" s="625" t="s">
        <v>161</v>
      </c>
      <c r="C34" s="479" t="s">
        <v>214</v>
      </c>
      <c r="D34" s="474">
        <v>2</v>
      </c>
      <c r="E34" s="475">
        <v>11</v>
      </c>
      <c r="F34" s="476">
        <v>7</v>
      </c>
      <c r="G34" s="202"/>
      <c r="H34" s="186">
        <f>(H35+H48)</f>
        <v>2409</v>
      </c>
      <c r="I34" s="186">
        <f>(I35+I48)</f>
        <v>803</v>
      </c>
      <c r="J34" s="186">
        <f>SUM(J35+J48)</f>
        <v>1966</v>
      </c>
      <c r="K34" s="186">
        <f>SUM(K35+K48)</f>
        <v>1010</v>
      </c>
      <c r="L34" s="186">
        <f aca="true" t="shared" si="6" ref="L34:AB34">L35+L48</f>
        <v>556</v>
      </c>
      <c r="M34" s="186">
        <f t="shared" si="6"/>
        <v>40</v>
      </c>
      <c r="N34" s="188">
        <f t="shared" si="6"/>
        <v>0</v>
      </c>
      <c r="O34" s="186">
        <f t="shared" si="6"/>
        <v>0</v>
      </c>
      <c r="P34" s="186">
        <f t="shared" si="6"/>
        <v>0</v>
      </c>
      <c r="Q34" s="186">
        <f t="shared" si="6"/>
        <v>0</v>
      </c>
      <c r="R34" s="186">
        <f t="shared" si="6"/>
        <v>0</v>
      </c>
      <c r="S34" s="188">
        <f t="shared" si="6"/>
        <v>0</v>
      </c>
      <c r="T34" s="186">
        <f>(T35+T48)</f>
        <v>0</v>
      </c>
      <c r="U34" s="186">
        <f t="shared" si="6"/>
        <v>0</v>
      </c>
      <c r="V34" s="186">
        <f t="shared" si="6"/>
        <v>0</v>
      </c>
      <c r="W34" s="186">
        <f t="shared" si="6"/>
        <v>0</v>
      </c>
      <c r="X34" s="189">
        <f t="shared" si="6"/>
        <v>0</v>
      </c>
      <c r="Y34" s="386">
        <f>(Y35+Y48)</f>
        <v>434</v>
      </c>
      <c r="Z34" s="186">
        <f>(Z35+Z48)</f>
        <v>144</v>
      </c>
      <c r="AA34" s="186">
        <f t="shared" si="6"/>
        <v>0</v>
      </c>
      <c r="AB34" s="186">
        <f t="shared" si="6"/>
        <v>340</v>
      </c>
      <c r="AC34" s="186">
        <f aca="true" t="shared" si="7" ref="AC34:AJ34">(AC35+AC48)</f>
        <v>338</v>
      </c>
      <c r="AD34" s="187">
        <f t="shared" si="7"/>
        <v>20</v>
      </c>
      <c r="AE34" s="188">
        <f t="shared" si="7"/>
        <v>508</v>
      </c>
      <c r="AF34" s="186">
        <f t="shared" si="7"/>
        <v>168</v>
      </c>
      <c r="AG34" s="186">
        <f t="shared" si="7"/>
        <v>0</v>
      </c>
      <c r="AH34" s="186">
        <f t="shared" si="7"/>
        <v>324</v>
      </c>
      <c r="AI34" s="186">
        <f t="shared" si="7"/>
        <v>276</v>
      </c>
      <c r="AJ34" s="189">
        <f t="shared" si="7"/>
        <v>20</v>
      </c>
      <c r="AK34" s="180"/>
      <c r="AL34" s="180"/>
    </row>
    <row r="35" spans="1:45" s="185" customFormat="1" ht="32.25" customHeight="1">
      <c r="A35" s="287" t="s">
        <v>31</v>
      </c>
      <c r="B35" s="330" t="s">
        <v>32</v>
      </c>
      <c r="C35" s="477" t="s">
        <v>212</v>
      </c>
      <c r="D35" s="391">
        <v>0</v>
      </c>
      <c r="E35" s="178">
        <v>9</v>
      </c>
      <c r="F35" s="392">
        <v>3</v>
      </c>
      <c r="G35" s="179"/>
      <c r="H35" s="178">
        <f aca="true" t="shared" si="8" ref="H35:M35">SUM(H36:H47)</f>
        <v>1167</v>
      </c>
      <c r="I35" s="178">
        <f t="shared" si="8"/>
        <v>389</v>
      </c>
      <c r="J35" s="178">
        <f t="shared" si="8"/>
        <v>778</v>
      </c>
      <c r="K35" s="178">
        <f t="shared" si="8"/>
        <v>488</v>
      </c>
      <c r="L35" s="178">
        <f t="shared" si="8"/>
        <v>290</v>
      </c>
      <c r="M35" s="178">
        <f t="shared" si="8"/>
        <v>0</v>
      </c>
      <c r="N35" s="178">
        <f aca="true" t="shared" si="9" ref="N35:X35">SUM(N36:N46)</f>
        <v>0</v>
      </c>
      <c r="O35" s="178">
        <f t="shared" si="9"/>
        <v>0</v>
      </c>
      <c r="P35" s="178">
        <f t="shared" si="9"/>
        <v>0</v>
      </c>
      <c r="Q35" s="178">
        <f t="shared" si="9"/>
        <v>0</v>
      </c>
      <c r="R35" s="178">
        <f t="shared" si="9"/>
        <v>0</v>
      </c>
      <c r="S35" s="391">
        <f t="shared" si="9"/>
        <v>0</v>
      </c>
      <c r="T35" s="178">
        <f t="shared" si="9"/>
        <v>0</v>
      </c>
      <c r="U35" s="178">
        <f t="shared" si="9"/>
        <v>0</v>
      </c>
      <c r="V35" s="178">
        <f t="shared" si="9"/>
        <v>0</v>
      </c>
      <c r="W35" s="178">
        <f t="shared" si="9"/>
        <v>0</v>
      </c>
      <c r="X35" s="392">
        <f t="shared" si="9"/>
        <v>0</v>
      </c>
      <c r="Y35" s="179">
        <f aca="true" t="shared" si="10" ref="Y35:AD35">SUM(Y36:Y47)</f>
        <v>263</v>
      </c>
      <c r="Z35" s="178">
        <f t="shared" si="10"/>
        <v>110</v>
      </c>
      <c r="AA35" s="178">
        <f t="shared" si="10"/>
        <v>0</v>
      </c>
      <c r="AB35" s="178">
        <f t="shared" si="10"/>
        <v>161</v>
      </c>
      <c r="AC35" s="178">
        <f t="shared" si="10"/>
        <v>40</v>
      </c>
      <c r="AD35" s="390">
        <f t="shared" si="10"/>
        <v>0</v>
      </c>
      <c r="AE35" s="391">
        <f aca="true" t="shared" si="11" ref="AE35:AJ35">SUM(AE36:AE47)</f>
        <v>244</v>
      </c>
      <c r="AF35" s="178">
        <f t="shared" si="11"/>
        <v>102</v>
      </c>
      <c r="AG35" s="178">
        <f t="shared" si="11"/>
        <v>0</v>
      </c>
      <c r="AH35" s="178">
        <f t="shared" si="11"/>
        <v>110</v>
      </c>
      <c r="AI35" s="178">
        <f t="shared" si="11"/>
        <v>38</v>
      </c>
      <c r="AJ35" s="392">
        <f t="shared" si="11"/>
        <v>0</v>
      </c>
      <c r="AK35" s="180"/>
      <c r="AL35" s="180"/>
      <c r="AM35" s="180"/>
      <c r="AN35" s="181"/>
      <c r="AO35" s="170"/>
      <c r="AP35" s="181"/>
      <c r="AQ35" s="182"/>
      <c r="AR35" s="183"/>
      <c r="AS35" s="184"/>
    </row>
    <row r="36" spans="1:45" s="27" customFormat="1" ht="32.25" customHeight="1">
      <c r="A36" s="280" t="s">
        <v>33</v>
      </c>
      <c r="B36" s="295" t="s">
        <v>97</v>
      </c>
      <c r="C36" s="457" t="s">
        <v>204</v>
      </c>
      <c r="D36" s="242"/>
      <c r="E36" s="41"/>
      <c r="F36" s="458">
        <v>4</v>
      </c>
      <c r="G36" s="49"/>
      <c r="H36" s="42">
        <f aca="true" t="shared" si="12" ref="H36:H45">I36+J36</f>
        <v>135</v>
      </c>
      <c r="I36" s="43">
        <v>45</v>
      </c>
      <c r="J36" s="331">
        <f aca="true" t="shared" si="13" ref="J36:J45">K36+L36+M36</f>
        <v>90</v>
      </c>
      <c r="K36" s="45">
        <v>78</v>
      </c>
      <c r="L36" s="45">
        <v>12</v>
      </c>
      <c r="M36" s="46"/>
      <c r="N36" s="224">
        <v>0</v>
      </c>
      <c r="O36" s="220"/>
      <c r="P36" s="220"/>
      <c r="Q36" s="221">
        <v>0</v>
      </c>
      <c r="R36" s="220"/>
      <c r="S36" s="373"/>
      <c r="T36" s="45"/>
      <c r="U36" s="45"/>
      <c r="V36" s="43"/>
      <c r="W36" s="43"/>
      <c r="X36" s="374"/>
      <c r="Y36" s="387">
        <v>39</v>
      </c>
      <c r="Z36" s="47">
        <v>6</v>
      </c>
      <c r="AA36" s="47"/>
      <c r="AB36" s="53">
        <v>51</v>
      </c>
      <c r="AC36" s="45">
        <v>6</v>
      </c>
      <c r="AD36" s="388"/>
      <c r="AE36" s="375" t="s">
        <v>0</v>
      </c>
      <c r="AF36" s="389"/>
      <c r="AG36" s="389"/>
      <c r="AH36" s="41" t="s">
        <v>0</v>
      </c>
      <c r="AI36" s="419"/>
      <c r="AJ36" s="143"/>
      <c r="AK36" s="36"/>
      <c r="AL36" s="36"/>
      <c r="AM36" s="36"/>
      <c r="AN36" s="37"/>
      <c r="AO36" s="32"/>
      <c r="AP36" s="39"/>
      <c r="AQ36" s="33"/>
      <c r="AR36" s="25"/>
      <c r="AS36" s="26"/>
    </row>
    <row r="37" spans="1:45" s="27" customFormat="1" ht="33" customHeight="1">
      <c r="A37" s="280" t="s">
        <v>34</v>
      </c>
      <c r="B37" s="295" t="s">
        <v>119</v>
      </c>
      <c r="C37" s="323" t="s">
        <v>202</v>
      </c>
      <c r="D37" s="41"/>
      <c r="E37" s="41">
        <v>3</v>
      </c>
      <c r="F37" s="143"/>
      <c r="G37" s="49"/>
      <c r="H37" s="42">
        <f t="shared" si="12"/>
        <v>93</v>
      </c>
      <c r="I37" s="43">
        <v>31</v>
      </c>
      <c r="J37" s="44">
        <f t="shared" si="13"/>
        <v>62</v>
      </c>
      <c r="K37" s="45">
        <v>32</v>
      </c>
      <c r="L37" s="45">
        <v>30</v>
      </c>
      <c r="M37" s="46"/>
      <c r="N37" s="225">
        <v>0</v>
      </c>
      <c r="O37" s="217"/>
      <c r="P37" s="217"/>
      <c r="Q37" s="218">
        <v>0</v>
      </c>
      <c r="R37" s="217"/>
      <c r="S37" s="373"/>
      <c r="T37" s="45"/>
      <c r="U37" s="45"/>
      <c r="V37" s="43"/>
      <c r="W37" s="43"/>
      <c r="X37" s="374"/>
      <c r="Y37" s="387">
        <v>62</v>
      </c>
      <c r="Z37" s="47">
        <v>30</v>
      </c>
      <c r="AA37" s="47"/>
      <c r="AB37" s="45"/>
      <c r="AC37" s="45"/>
      <c r="AD37" s="388"/>
      <c r="AE37" s="375"/>
      <c r="AF37" s="389"/>
      <c r="AG37" s="389"/>
      <c r="AH37" s="41"/>
      <c r="AI37" s="419"/>
      <c r="AJ37" s="143"/>
      <c r="AK37" s="36"/>
      <c r="AL37" s="36"/>
      <c r="AM37" s="36"/>
      <c r="AN37" s="37"/>
      <c r="AO37" s="32"/>
      <c r="AP37" s="39"/>
      <c r="AQ37" s="33"/>
      <c r="AR37" s="25"/>
      <c r="AS37" s="26"/>
    </row>
    <row r="38" spans="1:45" s="52" customFormat="1" ht="30.75" customHeight="1">
      <c r="A38" s="280" t="s">
        <v>35</v>
      </c>
      <c r="B38" s="295" t="s">
        <v>120</v>
      </c>
      <c r="C38" s="323" t="s">
        <v>202</v>
      </c>
      <c r="D38" s="41"/>
      <c r="E38" s="41">
        <v>4</v>
      </c>
      <c r="F38" s="458"/>
      <c r="G38" s="49"/>
      <c r="H38" s="42">
        <f t="shared" si="12"/>
        <v>192</v>
      </c>
      <c r="I38" s="43">
        <v>64</v>
      </c>
      <c r="J38" s="44">
        <f t="shared" si="13"/>
        <v>128</v>
      </c>
      <c r="K38" s="41">
        <v>88</v>
      </c>
      <c r="L38" s="41">
        <v>40</v>
      </c>
      <c r="M38" s="46"/>
      <c r="N38" s="141">
        <v>0</v>
      </c>
      <c r="O38" s="47"/>
      <c r="P38" s="47"/>
      <c r="Q38" s="48">
        <v>0</v>
      </c>
      <c r="R38" s="47"/>
      <c r="S38" s="375"/>
      <c r="T38" s="41"/>
      <c r="U38" s="41"/>
      <c r="V38" s="43"/>
      <c r="W38" s="43"/>
      <c r="X38" s="374"/>
      <c r="Y38" s="387"/>
      <c r="Z38" s="47"/>
      <c r="AA38" s="47"/>
      <c r="AB38" s="41">
        <v>62</v>
      </c>
      <c r="AC38" s="41">
        <v>20</v>
      </c>
      <c r="AD38" s="389"/>
      <c r="AE38" s="375">
        <v>66</v>
      </c>
      <c r="AF38" s="389">
        <v>20</v>
      </c>
      <c r="AG38" s="389"/>
      <c r="AH38" s="41"/>
      <c r="AI38" s="419"/>
      <c r="AJ38" s="143"/>
      <c r="AK38" s="36"/>
      <c r="AL38" s="36"/>
      <c r="AM38" s="36"/>
      <c r="AN38" s="37"/>
      <c r="AO38" s="32"/>
      <c r="AP38" s="39"/>
      <c r="AQ38" s="33"/>
      <c r="AR38" s="50"/>
      <c r="AS38" s="51"/>
    </row>
    <row r="39" spans="1:45" s="52" customFormat="1" ht="39" customHeight="1">
      <c r="A39" s="280" t="s">
        <v>36</v>
      </c>
      <c r="B39" s="295" t="s">
        <v>67</v>
      </c>
      <c r="C39" s="323" t="s">
        <v>202</v>
      </c>
      <c r="D39" s="242"/>
      <c r="E39" s="41">
        <v>3</v>
      </c>
      <c r="F39" s="458"/>
      <c r="G39" s="49"/>
      <c r="H39" s="42">
        <f t="shared" si="12"/>
        <v>51</v>
      </c>
      <c r="I39" s="41">
        <v>17</v>
      </c>
      <c r="J39" s="44">
        <f t="shared" si="13"/>
        <v>34</v>
      </c>
      <c r="K39" s="41">
        <v>18</v>
      </c>
      <c r="L39" s="41">
        <v>16</v>
      </c>
      <c r="M39" s="46"/>
      <c r="N39" s="226">
        <v>0</v>
      </c>
      <c r="O39" s="47"/>
      <c r="P39" s="47"/>
      <c r="Q39" s="48">
        <v>0</v>
      </c>
      <c r="R39" s="47"/>
      <c r="S39" s="375"/>
      <c r="T39" s="41"/>
      <c r="U39" s="41"/>
      <c r="V39" s="47"/>
      <c r="W39" s="47"/>
      <c r="X39" s="140"/>
      <c r="Y39" s="49">
        <v>34</v>
      </c>
      <c r="Z39" s="41">
        <v>16</v>
      </c>
      <c r="AA39" s="41"/>
      <c r="AB39" s="41"/>
      <c r="AC39" s="41"/>
      <c r="AD39" s="389"/>
      <c r="AE39" s="366"/>
      <c r="AF39" s="280"/>
      <c r="AG39" s="280"/>
      <c r="AH39" s="53"/>
      <c r="AI39" s="419"/>
      <c r="AJ39" s="143"/>
      <c r="AK39" s="36"/>
      <c r="AL39" s="36"/>
      <c r="AM39" s="36"/>
      <c r="AN39" s="37"/>
      <c r="AO39" s="32"/>
      <c r="AP39" s="39"/>
      <c r="AQ39" s="33"/>
      <c r="AR39" s="50"/>
      <c r="AS39" s="51"/>
    </row>
    <row r="40" spans="1:45" ht="30.75" customHeight="1">
      <c r="A40" s="280" t="s">
        <v>37</v>
      </c>
      <c r="B40" s="296" t="s">
        <v>193</v>
      </c>
      <c r="C40" s="323" t="s">
        <v>202</v>
      </c>
      <c r="D40" s="459"/>
      <c r="E40" s="54">
        <v>4</v>
      </c>
      <c r="F40" s="204"/>
      <c r="G40" s="59"/>
      <c r="H40" s="42">
        <f t="shared" si="12"/>
        <v>72</v>
      </c>
      <c r="I40" s="55">
        <v>24</v>
      </c>
      <c r="J40" s="44">
        <f t="shared" si="13"/>
        <v>48</v>
      </c>
      <c r="K40" s="54">
        <v>34</v>
      </c>
      <c r="L40" s="54">
        <v>14</v>
      </c>
      <c r="M40" s="56"/>
      <c r="N40" s="227">
        <v>0</v>
      </c>
      <c r="O40" s="57"/>
      <c r="P40" s="57"/>
      <c r="Q40" s="58">
        <v>0</v>
      </c>
      <c r="R40" s="57"/>
      <c r="S40" s="376"/>
      <c r="T40" s="377"/>
      <c r="U40" s="377"/>
      <c r="V40" s="377"/>
      <c r="W40" s="377"/>
      <c r="X40" s="378"/>
      <c r="Y40" s="59"/>
      <c r="Z40" s="54"/>
      <c r="AA40" s="54"/>
      <c r="AB40" s="57">
        <v>48</v>
      </c>
      <c r="AC40" s="57">
        <v>14</v>
      </c>
      <c r="AD40" s="65"/>
      <c r="AE40" s="409"/>
      <c r="AF40" s="60"/>
      <c r="AG40" s="60"/>
      <c r="AH40" s="54"/>
      <c r="AI40" s="61"/>
      <c r="AJ40" s="204"/>
      <c r="AK40" s="62"/>
      <c r="AL40" s="62"/>
      <c r="AM40" s="62"/>
      <c r="AN40" s="63"/>
      <c r="AO40" s="32"/>
      <c r="AP40" s="39"/>
      <c r="AQ40" s="33"/>
      <c r="AR40" s="64"/>
      <c r="AS40" s="7"/>
    </row>
    <row r="41" spans="1:45" ht="43.5" customHeight="1">
      <c r="A41" s="280" t="s">
        <v>38</v>
      </c>
      <c r="B41" s="296" t="s">
        <v>121</v>
      </c>
      <c r="C41" s="323" t="s">
        <v>204</v>
      </c>
      <c r="D41" s="422"/>
      <c r="E41" s="54"/>
      <c r="F41" s="461">
        <v>5</v>
      </c>
      <c r="G41" s="59"/>
      <c r="H41" s="42">
        <f t="shared" si="12"/>
        <v>138</v>
      </c>
      <c r="I41" s="55">
        <v>46</v>
      </c>
      <c r="J41" s="44">
        <f t="shared" si="13"/>
        <v>92</v>
      </c>
      <c r="K41" s="54">
        <v>56</v>
      </c>
      <c r="L41" s="54">
        <v>36</v>
      </c>
      <c r="M41" s="65"/>
      <c r="N41" s="227">
        <v>0</v>
      </c>
      <c r="O41" s="57"/>
      <c r="P41" s="57"/>
      <c r="Q41" s="58">
        <v>0</v>
      </c>
      <c r="R41" s="57"/>
      <c r="S41" s="376"/>
      <c r="T41" s="377"/>
      <c r="U41" s="377"/>
      <c r="V41" s="377"/>
      <c r="W41" s="377"/>
      <c r="X41" s="378"/>
      <c r="Y41" s="59"/>
      <c r="Z41" s="54"/>
      <c r="AA41" s="54"/>
      <c r="AB41" s="54" t="s">
        <v>0</v>
      </c>
      <c r="AC41" s="54"/>
      <c r="AD41" s="60"/>
      <c r="AE41" s="409">
        <v>92</v>
      </c>
      <c r="AF41" s="60">
        <v>36</v>
      </c>
      <c r="AG41" s="60"/>
      <c r="AH41" s="54"/>
      <c r="AI41" s="61"/>
      <c r="AJ41" s="394"/>
      <c r="AK41" s="62"/>
      <c r="AL41" s="62"/>
      <c r="AM41" s="62"/>
      <c r="AN41" s="63"/>
      <c r="AO41" s="32"/>
      <c r="AP41" s="39"/>
      <c r="AQ41" s="33"/>
      <c r="AR41" s="64"/>
      <c r="AS41" s="7"/>
    </row>
    <row r="42" spans="1:45" ht="41.25" customHeight="1">
      <c r="A42" s="280" t="s">
        <v>39</v>
      </c>
      <c r="B42" s="296" t="s">
        <v>122</v>
      </c>
      <c r="C42" s="457" t="s">
        <v>204</v>
      </c>
      <c r="D42" s="422"/>
      <c r="E42" s="54"/>
      <c r="F42" s="461">
        <v>3</v>
      </c>
      <c r="G42" s="59"/>
      <c r="H42" s="42">
        <f t="shared" si="12"/>
        <v>90</v>
      </c>
      <c r="I42" s="55">
        <v>30</v>
      </c>
      <c r="J42" s="44">
        <f t="shared" si="13"/>
        <v>60</v>
      </c>
      <c r="K42" s="54">
        <v>50</v>
      </c>
      <c r="L42" s="54">
        <v>10</v>
      </c>
      <c r="M42" s="65"/>
      <c r="N42" s="227">
        <v>0</v>
      </c>
      <c r="O42" s="57"/>
      <c r="P42" s="57"/>
      <c r="Q42" s="58">
        <v>0</v>
      </c>
      <c r="R42" s="57"/>
      <c r="S42" s="652"/>
      <c r="T42" s="47"/>
      <c r="U42" s="47"/>
      <c r="V42" s="451" t="s">
        <v>0</v>
      </c>
      <c r="W42" s="47"/>
      <c r="X42" s="140"/>
      <c r="Y42" s="59">
        <v>60</v>
      </c>
      <c r="Z42" s="54">
        <v>10</v>
      </c>
      <c r="AA42" s="54"/>
      <c r="AB42" s="54"/>
      <c r="AC42" s="54"/>
      <c r="AD42" s="60"/>
      <c r="AE42" s="409"/>
      <c r="AF42" s="60"/>
      <c r="AG42" s="60"/>
      <c r="AH42" s="54"/>
      <c r="AI42" s="61"/>
      <c r="AJ42" s="394"/>
      <c r="AK42" s="62"/>
      <c r="AL42" s="62"/>
      <c r="AM42" s="62"/>
      <c r="AN42" s="63"/>
      <c r="AO42" s="32"/>
      <c r="AP42" s="39"/>
      <c r="AQ42" s="33"/>
      <c r="AR42" s="64"/>
      <c r="AS42" s="7"/>
    </row>
    <row r="43" spans="1:46" ht="30.75" customHeight="1">
      <c r="A43" s="280" t="s">
        <v>40</v>
      </c>
      <c r="B43" s="295" t="s">
        <v>123</v>
      </c>
      <c r="C43" s="567" t="s">
        <v>202</v>
      </c>
      <c r="D43" s="422"/>
      <c r="E43" s="463">
        <v>6</v>
      </c>
      <c r="F43" s="464"/>
      <c r="G43" s="59"/>
      <c r="H43" s="42">
        <f t="shared" si="12"/>
        <v>93</v>
      </c>
      <c r="I43" s="55">
        <v>31</v>
      </c>
      <c r="J43" s="44">
        <f t="shared" si="13"/>
        <v>62</v>
      </c>
      <c r="K43" s="54">
        <v>42</v>
      </c>
      <c r="L43" s="54">
        <v>20</v>
      </c>
      <c r="M43" s="66"/>
      <c r="N43" s="228">
        <v>0</v>
      </c>
      <c r="O43" s="67"/>
      <c r="P43" s="67"/>
      <c r="Q43" s="68">
        <v>0</v>
      </c>
      <c r="R43" s="67"/>
      <c r="S43" s="373"/>
      <c r="T43" s="45"/>
      <c r="U43" s="45"/>
      <c r="V43" s="43"/>
      <c r="W43" s="43"/>
      <c r="X43" s="374"/>
      <c r="Y43" s="59"/>
      <c r="Z43" s="54"/>
      <c r="AA43" s="54"/>
      <c r="AB43" s="653"/>
      <c r="AC43" s="54"/>
      <c r="AD43" s="60"/>
      <c r="AE43" s="409"/>
      <c r="AF43" s="60"/>
      <c r="AG43" s="60"/>
      <c r="AH43" s="463">
        <v>62</v>
      </c>
      <c r="AI43" s="61">
        <v>20</v>
      </c>
      <c r="AJ43" s="394"/>
      <c r="AK43" s="62"/>
      <c r="AL43" s="62"/>
      <c r="AM43" s="62"/>
      <c r="AN43" s="63"/>
      <c r="AO43" s="32"/>
      <c r="AP43" s="63"/>
      <c r="AQ43" s="33"/>
      <c r="AR43" s="64"/>
      <c r="AS43" s="7"/>
      <c r="AT43" s="69"/>
    </row>
    <row r="44" spans="1:45" ht="28.5" customHeight="1">
      <c r="A44" s="280" t="s">
        <v>41</v>
      </c>
      <c r="B44" s="295" t="s">
        <v>42</v>
      </c>
      <c r="C44" s="323" t="s">
        <v>202</v>
      </c>
      <c r="D44" s="409"/>
      <c r="E44" s="54">
        <v>3</v>
      </c>
      <c r="F44" s="460"/>
      <c r="G44" s="59"/>
      <c r="H44" s="44">
        <f t="shared" si="12"/>
        <v>102</v>
      </c>
      <c r="I44" s="55">
        <v>34</v>
      </c>
      <c r="J44" s="44">
        <f t="shared" si="13"/>
        <v>68</v>
      </c>
      <c r="K44" s="54">
        <v>20</v>
      </c>
      <c r="L44" s="54">
        <v>48</v>
      </c>
      <c r="M44" s="60"/>
      <c r="N44" s="228">
        <v>0</v>
      </c>
      <c r="O44" s="54"/>
      <c r="P44" s="54"/>
      <c r="Q44" s="70">
        <v>0</v>
      </c>
      <c r="R44" s="54"/>
      <c r="S44" s="373"/>
      <c r="T44" s="45"/>
      <c r="U44" s="45"/>
      <c r="V44" s="43" t="s">
        <v>0</v>
      </c>
      <c r="W44" s="43"/>
      <c r="X44" s="374"/>
      <c r="Y44" s="54">
        <v>68</v>
      </c>
      <c r="Z44" s="54">
        <v>48</v>
      </c>
      <c r="AA44" s="60"/>
      <c r="AB44" s="622"/>
      <c r="AD44" s="60"/>
      <c r="AE44" s="409"/>
      <c r="AF44" s="60"/>
      <c r="AG44" s="60"/>
      <c r="AH44" s="214"/>
      <c r="AI44" s="216"/>
      <c r="AJ44" s="394"/>
      <c r="AK44" s="62"/>
      <c r="AL44" s="62"/>
      <c r="AM44" s="62"/>
      <c r="AN44" s="63"/>
      <c r="AO44" s="32"/>
      <c r="AP44" s="39"/>
      <c r="AQ44" s="33"/>
      <c r="AR44" s="64"/>
      <c r="AS44" s="7"/>
    </row>
    <row r="45" spans="1:45" ht="28.5" customHeight="1">
      <c r="A45" s="568" t="s">
        <v>43</v>
      </c>
      <c r="B45" s="295" t="s">
        <v>124</v>
      </c>
      <c r="C45" s="323" t="s">
        <v>202</v>
      </c>
      <c r="D45" s="216"/>
      <c r="E45" s="215">
        <v>6</v>
      </c>
      <c r="F45" s="462"/>
      <c r="G45" s="216"/>
      <c r="H45" s="237">
        <f t="shared" si="12"/>
        <v>72</v>
      </c>
      <c r="I45" s="238">
        <v>24</v>
      </c>
      <c r="J45" s="237">
        <f t="shared" si="13"/>
        <v>48</v>
      </c>
      <c r="K45" s="215">
        <v>30</v>
      </c>
      <c r="L45" s="215">
        <v>18</v>
      </c>
      <c r="M45" s="215"/>
      <c r="N45" s="239"/>
      <c r="O45" s="215"/>
      <c r="P45" s="215"/>
      <c r="Q45" s="240"/>
      <c r="R45" s="215"/>
      <c r="S45" s="379"/>
      <c r="T45" s="380"/>
      <c r="U45" s="380"/>
      <c r="V45" s="381"/>
      <c r="W45" s="381"/>
      <c r="X45" s="382"/>
      <c r="Y45" s="216"/>
      <c r="Z45" s="215"/>
      <c r="AA45" s="215"/>
      <c r="AB45" s="654"/>
      <c r="AC45" s="215"/>
      <c r="AD45" s="215"/>
      <c r="AE45" s="420"/>
      <c r="AF45" s="215"/>
      <c r="AG45" s="215"/>
      <c r="AH45" s="406">
        <v>48</v>
      </c>
      <c r="AI45" s="406">
        <v>18</v>
      </c>
      <c r="AJ45" s="452"/>
      <c r="AK45" s="62"/>
      <c r="AL45" s="62"/>
      <c r="AM45" s="62"/>
      <c r="AN45" s="63"/>
      <c r="AO45" s="32"/>
      <c r="AP45" s="39"/>
      <c r="AQ45" s="33"/>
      <c r="AR45" s="64"/>
      <c r="AS45" s="7"/>
    </row>
    <row r="46" spans="1:45" ht="28.5" customHeight="1">
      <c r="A46" s="279" t="s">
        <v>210</v>
      </c>
      <c r="B46" s="295" t="s">
        <v>208</v>
      </c>
      <c r="C46" s="457" t="s">
        <v>202</v>
      </c>
      <c r="D46" s="216"/>
      <c r="E46" s="215">
        <v>5</v>
      </c>
      <c r="F46" s="462"/>
      <c r="G46" s="216"/>
      <c r="H46" s="237">
        <v>75</v>
      </c>
      <c r="I46" s="238">
        <v>25</v>
      </c>
      <c r="J46" s="237">
        <v>50</v>
      </c>
      <c r="K46" s="215">
        <v>14</v>
      </c>
      <c r="L46" s="215">
        <v>36</v>
      </c>
      <c r="M46" s="215"/>
      <c r="N46" s="239"/>
      <c r="O46" s="215"/>
      <c r="P46" s="215"/>
      <c r="Q46" s="240"/>
      <c r="R46" s="215"/>
      <c r="S46" s="379"/>
      <c r="T46" s="380"/>
      <c r="U46" s="380"/>
      <c r="V46" s="381"/>
      <c r="W46" s="381"/>
      <c r="X46" s="382"/>
      <c r="Y46" s="216"/>
      <c r="Z46" s="215"/>
      <c r="AA46" s="215"/>
      <c r="AB46" s="215"/>
      <c r="AC46" s="215"/>
      <c r="AD46" s="215"/>
      <c r="AE46" s="420">
        <v>50</v>
      </c>
      <c r="AF46" s="215">
        <v>36</v>
      </c>
      <c r="AG46" s="215"/>
      <c r="AH46" s="406"/>
      <c r="AI46" s="406"/>
      <c r="AJ46" s="452"/>
      <c r="AK46" s="62"/>
      <c r="AL46" s="62"/>
      <c r="AM46" s="62"/>
      <c r="AN46" s="63"/>
      <c r="AO46" s="32"/>
      <c r="AP46" s="39"/>
      <c r="AQ46" s="33"/>
      <c r="AR46" s="64"/>
      <c r="AS46" s="7"/>
    </row>
    <row r="47" spans="1:45" ht="28.5" customHeight="1">
      <c r="A47" s="711" t="s">
        <v>211</v>
      </c>
      <c r="B47" s="701" t="s">
        <v>209</v>
      </c>
      <c r="C47" s="702" t="s">
        <v>202</v>
      </c>
      <c r="D47" s="216"/>
      <c r="E47" s="215">
        <v>5</v>
      </c>
      <c r="F47" s="462"/>
      <c r="G47" s="216"/>
      <c r="H47" s="237">
        <v>54</v>
      </c>
      <c r="I47" s="238">
        <v>18</v>
      </c>
      <c r="J47" s="237">
        <v>36</v>
      </c>
      <c r="K47" s="215">
        <v>26</v>
      </c>
      <c r="L47" s="215">
        <v>10</v>
      </c>
      <c r="M47" s="705"/>
      <c r="N47" s="703"/>
      <c r="O47" s="215"/>
      <c r="P47" s="215"/>
      <c r="Q47" s="240"/>
      <c r="R47" s="215"/>
      <c r="S47" s="704"/>
      <c r="T47" s="380"/>
      <c r="U47" s="380"/>
      <c r="V47" s="381"/>
      <c r="W47" s="381"/>
      <c r="X47" s="707"/>
      <c r="Y47" s="216"/>
      <c r="Z47" s="215"/>
      <c r="AA47" s="215"/>
      <c r="AB47" s="215"/>
      <c r="AC47" s="215"/>
      <c r="AD47" s="705"/>
      <c r="AE47" s="216">
        <v>36</v>
      </c>
      <c r="AF47" s="215">
        <v>10</v>
      </c>
      <c r="AG47" s="708"/>
      <c r="AH47" s="709"/>
      <c r="AI47" s="709"/>
      <c r="AJ47" s="94"/>
      <c r="AK47" s="62"/>
      <c r="AL47" s="62"/>
      <c r="AM47" s="62"/>
      <c r="AN47" s="63"/>
      <c r="AO47" s="32"/>
      <c r="AP47" s="39"/>
      <c r="AQ47" s="33"/>
      <c r="AR47" s="64"/>
      <c r="AS47" s="7"/>
    </row>
    <row r="48" spans="1:45" s="341" customFormat="1" ht="24.75" customHeight="1" thickBot="1">
      <c r="A48" s="710" t="s">
        <v>206</v>
      </c>
      <c r="B48" s="342" t="s">
        <v>207</v>
      </c>
      <c r="C48" s="478" t="s">
        <v>213</v>
      </c>
      <c r="D48" s="332">
        <v>2</v>
      </c>
      <c r="E48" s="332">
        <v>2</v>
      </c>
      <c r="F48" s="393">
        <v>4</v>
      </c>
      <c r="G48" s="333"/>
      <c r="H48" s="332">
        <f aca="true" t="shared" si="14" ref="H48:M48">SUM(H49+H53+H57+H61)</f>
        <v>1242</v>
      </c>
      <c r="I48" s="332">
        <f t="shared" si="14"/>
        <v>414</v>
      </c>
      <c r="J48" s="332">
        <f t="shared" si="14"/>
        <v>1188</v>
      </c>
      <c r="K48" s="332">
        <f t="shared" si="14"/>
        <v>522</v>
      </c>
      <c r="L48" s="332">
        <f t="shared" si="14"/>
        <v>266</v>
      </c>
      <c r="M48" s="706">
        <f t="shared" si="14"/>
        <v>40</v>
      </c>
      <c r="N48" s="333"/>
      <c r="O48" s="332"/>
      <c r="P48" s="332"/>
      <c r="Q48" s="332"/>
      <c r="R48" s="332"/>
      <c r="S48" s="332"/>
      <c r="T48" s="332"/>
      <c r="U48" s="332"/>
      <c r="V48" s="332"/>
      <c r="W48" s="332"/>
      <c r="X48" s="706"/>
      <c r="Y48" s="333">
        <f>SUM(Y49+Y53+Y57+Y61)</f>
        <v>171</v>
      </c>
      <c r="Z48" s="332">
        <f>SUM(Z49+Z53+Z57+Z61)</f>
        <v>34</v>
      </c>
      <c r="AA48" s="332">
        <f>SUM(AA49+AA53+AA57+AA61)</f>
        <v>0</v>
      </c>
      <c r="AB48" s="332">
        <f>AB49+AB53+AB57+AB61</f>
        <v>179</v>
      </c>
      <c r="AC48" s="332">
        <f aca="true" t="shared" si="15" ref="AC48:AJ48">SUM(AC49+AC53+AC57+AC61)</f>
        <v>298</v>
      </c>
      <c r="AD48" s="706">
        <f t="shared" si="15"/>
        <v>20</v>
      </c>
      <c r="AE48" s="333">
        <f t="shared" si="15"/>
        <v>264</v>
      </c>
      <c r="AF48" s="332">
        <f t="shared" si="15"/>
        <v>66</v>
      </c>
      <c r="AG48" s="332">
        <f t="shared" si="15"/>
        <v>0</v>
      </c>
      <c r="AH48" s="332">
        <f t="shared" si="15"/>
        <v>214</v>
      </c>
      <c r="AI48" s="332">
        <f t="shared" si="15"/>
        <v>238</v>
      </c>
      <c r="AJ48" s="332">
        <f t="shared" si="15"/>
        <v>20</v>
      </c>
      <c r="AK48" s="334"/>
      <c r="AL48" s="334"/>
      <c r="AM48" s="334"/>
      <c r="AN48" s="335"/>
      <c r="AO48" s="336"/>
      <c r="AP48" s="337"/>
      <c r="AQ48" s="338"/>
      <c r="AR48" s="339"/>
      <c r="AS48" s="340"/>
    </row>
    <row r="49" spans="1:46" ht="44.25" customHeight="1">
      <c r="A49" s="626" t="s">
        <v>68</v>
      </c>
      <c r="B49" s="666" t="s">
        <v>158</v>
      </c>
      <c r="C49" s="667" t="s">
        <v>99</v>
      </c>
      <c r="D49" s="668" t="s">
        <v>0</v>
      </c>
      <c r="E49" s="669" t="s">
        <v>0</v>
      </c>
      <c r="F49" s="670">
        <v>1</v>
      </c>
      <c r="G49" s="671"/>
      <c r="H49" s="672">
        <f>SUM(H50:H52)</f>
        <v>207</v>
      </c>
      <c r="I49" s="672">
        <f aca="true" t="shared" si="16" ref="I49:AJ49">SUM(I50:I52)</f>
        <v>69</v>
      </c>
      <c r="J49" s="672">
        <f t="shared" si="16"/>
        <v>210</v>
      </c>
      <c r="K49" s="672">
        <f t="shared" si="16"/>
        <v>104</v>
      </c>
      <c r="L49" s="672">
        <f t="shared" si="16"/>
        <v>34</v>
      </c>
      <c r="M49" s="672">
        <f t="shared" si="16"/>
        <v>0</v>
      </c>
      <c r="N49" s="672">
        <f t="shared" si="16"/>
        <v>0</v>
      </c>
      <c r="O49" s="672">
        <f t="shared" si="16"/>
        <v>0</v>
      </c>
      <c r="P49" s="672">
        <f t="shared" si="16"/>
        <v>0</v>
      </c>
      <c r="Q49" s="672">
        <f t="shared" si="16"/>
        <v>0</v>
      </c>
      <c r="R49" s="672">
        <f t="shared" si="16"/>
        <v>0</v>
      </c>
      <c r="S49" s="672">
        <f t="shared" si="16"/>
        <v>0</v>
      </c>
      <c r="T49" s="672">
        <f t="shared" si="16"/>
        <v>0</v>
      </c>
      <c r="U49" s="672">
        <f t="shared" si="16"/>
        <v>0</v>
      </c>
      <c r="V49" s="672">
        <f t="shared" si="16"/>
        <v>0</v>
      </c>
      <c r="W49" s="672">
        <f t="shared" si="16"/>
        <v>0</v>
      </c>
      <c r="X49" s="672">
        <f t="shared" si="16"/>
        <v>0</v>
      </c>
      <c r="Y49" s="672">
        <f t="shared" si="16"/>
        <v>53</v>
      </c>
      <c r="Z49" s="672">
        <f t="shared" si="16"/>
        <v>14</v>
      </c>
      <c r="AA49" s="672">
        <f t="shared" si="16"/>
        <v>0</v>
      </c>
      <c r="AB49" s="672">
        <f t="shared" si="16"/>
        <v>85</v>
      </c>
      <c r="AC49" s="672">
        <f t="shared" si="16"/>
        <v>92</v>
      </c>
      <c r="AD49" s="672">
        <f t="shared" si="16"/>
        <v>0</v>
      </c>
      <c r="AE49" s="672">
        <f t="shared" si="16"/>
        <v>0</v>
      </c>
      <c r="AF49" s="672">
        <f t="shared" si="16"/>
        <v>0</v>
      </c>
      <c r="AG49" s="672">
        <f t="shared" si="16"/>
        <v>0</v>
      </c>
      <c r="AH49" s="672">
        <f t="shared" si="16"/>
        <v>0</v>
      </c>
      <c r="AI49" s="672">
        <f t="shared" si="16"/>
        <v>0</v>
      </c>
      <c r="AJ49" s="672">
        <f t="shared" si="16"/>
        <v>0</v>
      </c>
      <c r="AK49" s="62"/>
      <c r="AL49" s="62"/>
      <c r="AM49" s="62"/>
      <c r="AN49" s="63"/>
      <c r="AO49" s="32"/>
      <c r="AP49" s="63"/>
      <c r="AQ49" s="33"/>
      <c r="AR49" s="64"/>
      <c r="AS49" s="7"/>
      <c r="AT49" s="69" t="s">
        <v>0</v>
      </c>
    </row>
    <row r="50" spans="1:45" s="52" customFormat="1" ht="48.75" customHeight="1">
      <c r="A50" s="565" t="s">
        <v>159</v>
      </c>
      <c r="B50" s="664" t="s">
        <v>125</v>
      </c>
      <c r="C50" s="655" t="s">
        <v>62</v>
      </c>
      <c r="D50" s="656"/>
      <c r="E50" s="406"/>
      <c r="F50" s="204">
        <v>4</v>
      </c>
      <c r="G50" s="657"/>
      <c r="H50" s="665">
        <f>I50+J50</f>
        <v>207</v>
      </c>
      <c r="I50" s="406">
        <v>69</v>
      </c>
      <c r="J50" s="354">
        <f>K50+L50+M50</f>
        <v>138</v>
      </c>
      <c r="K50" s="406">
        <v>104</v>
      </c>
      <c r="L50" s="406">
        <v>34</v>
      </c>
      <c r="M50" s="424"/>
      <c r="N50" s="658"/>
      <c r="O50" s="659"/>
      <c r="P50" s="659"/>
      <c r="Q50" s="660"/>
      <c r="R50" s="659"/>
      <c r="S50" s="661"/>
      <c r="T50" s="642"/>
      <c r="U50" s="642"/>
      <c r="V50" s="662"/>
      <c r="W50" s="662"/>
      <c r="X50" s="663"/>
      <c r="Y50" s="423">
        <v>53</v>
      </c>
      <c r="Z50" s="406">
        <v>14</v>
      </c>
      <c r="AA50" s="406"/>
      <c r="AB50" s="406">
        <v>85</v>
      </c>
      <c r="AC50" s="406">
        <v>20</v>
      </c>
      <c r="AD50" s="424"/>
      <c r="AE50" s="405"/>
      <c r="AF50" s="406"/>
      <c r="AG50" s="406"/>
      <c r="AH50" s="406"/>
      <c r="AI50" s="406"/>
      <c r="AJ50" s="406"/>
      <c r="AK50" s="62"/>
      <c r="AL50" s="62"/>
      <c r="AM50" s="62"/>
      <c r="AN50" s="63"/>
      <c r="AO50" s="32"/>
      <c r="AP50" s="63"/>
      <c r="AQ50" s="33"/>
      <c r="AR50" s="50"/>
      <c r="AS50" s="51"/>
    </row>
    <row r="51" spans="1:46" ht="15">
      <c r="A51" s="565" t="s">
        <v>162</v>
      </c>
      <c r="B51" s="411"/>
      <c r="C51" s="560"/>
      <c r="D51" s="246"/>
      <c r="E51" s="247"/>
      <c r="F51" s="249"/>
      <c r="G51" s="61"/>
      <c r="H51" s="563"/>
      <c r="I51" s="55"/>
      <c r="J51" s="55">
        <v>36</v>
      </c>
      <c r="K51" s="54"/>
      <c r="L51" s="54"/>
      <c r="M51" s="204"/>
      <c r="N51" s="561"/>
      <c r="O51" s="205"/>
      <c r="P51" s="205"/>
      <c r="Q51" s="207"/>
      <c r="R51" s="205"/>
      <c r="S51" s="370"/>
      <c r="T51" s="371"/>
      <c r="U51" s="371"/>
      <c r="V51" s="371"/>
      <c r="W51" s="371"/>
      <c r="X51" s="372"/>
      <c r="Y51" s="425"/>
      <c r="Z51" s="205"/>
      <c r="AA51" s="205"/>
      <c r="AB51" s="205"/>
      <c r="AC51" s="205">
        <v>36</v>
      </c>
      <c r="AD51" s="206"/>
      <c r="AE51" s="343"/>
      <c r="AF51" s="353"/>
      <c r="AG51" s="353"/>
      <c r="AH51" s="205"/>
      <c r="AI51" s="426"/>
      <c r="AJ51" s="206"/>
      <c r="AK51" s="62"/>
      <c r="AL51" s="62"/>
      <c r="AM51" s="62"/>
      <c r="AN51" s="63"/>
      <c r="AO51" s="32"/>
      <c r="AP51" s="63"/>
      <c r="AQ51" s="33"/>
      <c r="AR51" s="64"/>
      <c r="AS51" s="7"/>
      <c r="AT51" s="69" t="s">
        <v>0</v>
      </c>
    </row>
    <row r="52" spans="1:45" ht="15.75" thickBot="1">
      <c r="A52" s="566" t="s">
        <v>163</v>
      </c>
      <c r="B52" s="412" t="s">
        <v>0</v>
      </c>
      <c r="C52" s="473" t="s">
        <v>0</v>
      </c>
      <c r="D52" s="413"/>
      <c r="E52" s="254"/>
      <c r="F52" s="256"/>
      <c r="G52" s="418"/>
      <c r="H52" s="564"/>
      <c r="I52" s="346"/>
      <c r="J52" s="347">
        <v>36</v>
      </c>
      <c r="K52" s="347"/>
      <c r="L52" s="348"/>
      <c r="M52" s="350"/>
      <c r="N52" s="562">
        <v>0</v>
      </c>
      <c r="O52" s="348"/>
      <c r="P52" s="348"/>
      <c r="Q52" s="349">
        <v>0</v>
      </c>
      <c r="R52" s="348"/>
      <c r="S52" s="367"/>
      <c r="T52" s="368"/>
      <c r="U52" s="368"/>
      <c r="V52" s="347">
        <v>0</v>
      </c>
      <c r="W52" s="368"/>
      <c r="X52" s="369"/>
      <c r="Y52" s="400"/>
      <c r="Z52" s="348"/>
      <c r="AA52" s="348"/>
      <c r="AB52" s="348"/>
      <c r="AC52" s="348">
        <v>36</v>
      </c>
      <c r="AD52" s="350"/>
      <c r="AE52" s="345"/>
      <c r="AF52" s="352"/>
      <c r="AG52" s="352"/>
      <c r="AH52" s="348"/>
      <c r="AI52" s="418"/>
      <c r="AJ52" s="350"/>
      <c r="AK52" s="62"/>
      <c r="AL52" s="62"/>
      <c r="AM52" s="62"/>
      <c r="AN52" s="63"/>
      <c r="AO52" s="32"/>
      <c r="AP52" s="63"/>
      <c r="AQ52" s="33"/>
      <c r="AR52" s="64"/>
      <c r="AS52" s="7"/>
    </row>
    <row r="53" spans="1:45" ht="27.75" customHeight="1">
      <c r="A53" s="627" t="s">
        <v>45</v>
      </c>
      <c r="B53" s="675" t="s">
        <v>126</v>
      </c>
      <c r="C53" s="667" t="s">
        <v>166</v>
      </c>
      <c r="D53" s="674">
        <v>1</v>
      </c>
      <c r="E53" s="674">
        <v>1</v>
      </c>
      <c r="F53" s="674">
        <v>1</v>
      </c>
      <c r="G53" s="668"/>
      <c r="H53" s="673">
        <f>SUM(H54:H56)</f>
        <v>246</v>
      </c>
      <c r="I53" s="673">
        <f aca="true" t="shared" si="17" ref="I53:AJ53">SUM(I54:I56)</f>
        <v>82</v>
      </c>
      <c r="J53" s="673">
        <f t="shared" si="17"/>
        <v>236</v>
      </c>
      <c r="K53" s="673">
        <f t="shared" si="17"/>
        <v>118</v>
      </c>
      <c r="L53" s="673">
        <f t="shared" si="17"/>
        <v>46</v>
      </c>
      <c r="M53" s="673">
        <f t="shared" si="17"/>
        <v>0</v>
      </c>
      <c r="N53" s="673">
        <f t="shared" si="17"/>
        <v>0</v>
      </c>
      <c r="O53" s="673">
        <f t="shared" si="17"/>
        <v>0</v>
      </c>
      <c r="P53" s="673">
        <f t="shared" si="17"/>
        <v>0</v>
      </c>
      <c r="Q53" s="673">
        <f t="shared" si="17"/>
        <v>0</v>
      </c>
      <c r="R53" s="673">
        <f t="shared" si="17"/>
        <v>0</v>
      </c>
      <c r="S53" s="673">
        <f t="shared" si="17"/>
        <v>0</v>
      </c>
      <c r="T53" s="673">
        <f t="shared" si="17"/>
        <v>0</v>
      </c>
      <c r="U53" s="673">
        <f t="shared" si="17"/>
        <v>0</v>
      </c>
      <c r="V53" s="673">
        <f t="shared" si="17"/>
        <v>0</v>
      </c>
      <c r="W53" s="673">
        <f t="shared" si="17"/>
        <v>0</v>
      </c>
      <c r="X53" s="673">
        <f t="shared" si="17"/>
        <v>0</v>
      </c>
      <c r="Y53" s="673">
        <f t="shared" si="17"/>
        <v>0</v>
      </c>
      <c r="Z53" s="673">
        <f t="shared" si="17"/>
        <v>0</v>
      </c>
      <c r="AA53" s="673">
        <f t="shared" si="17"/>
        <v>0</v>
      </c>
      <c r="AB53" s="673">
        <f t="shared" si="17"/>
        <v>0</v>
      </c>
      <c r="AC53" s="673">
        <f t="shared" si="17"/>
        <v>0</v>
      </c>
      <c r="AD53" s="673">
        <f t="shared" si="17"/>
        <v>0</v>
      </c>
      <c r="AE53" s="673">
        <f t="shared" si="17"/>
        <v>56</v>
      </c>
      <c r="AF53" s="673">
        <f t="shared" si="17"/>
        <v>16</v>
      </c>
      <c r="AG53" s="673">
        <f t="shared" si="17"/>
        <v>0</v>
      </c>
      <c r="AH53" s="673">
        <f t="shared" si="17"/>
        <v>108</v>
      </c>
      <c r="AI53" s="673">
        <f t="shared" si="17"/>
        <v>102</v>
      </c>
      <c r="AJ53" s="673">
        <f t="shared" si="17"/>
        <v>0</v>
      </c>
      <c r="AK53" s="62"/>
      <c r="AL53" s="62"/>
      <c r="AM53" s="62"/>
      <c r="AN53" s="63"/>
      <c r="AO53" s="32"/>
      <c r="AP53" s="63"/>
      <c r="AQ53" s="33"/>
      <c r="AR53" s="64"/>
      <c r="AS53" s="7"/>
    </row>
    <row r="54" spans="1:45" ht="33.75" customHeight="1">
      <c r="A54" s="410" t="s">
        <v>46</v>
      </c>
      <c r="B54" s="628" t="s">
        <v>127</v>
      </c>
      <c r="C54" s="471" t="s">
        <v>165</v>
      </c>
      <c r="D54" s="216">
        <v>5</v>
      </c>
      <c r="E54" s="54">
        <v>6</v>
      </c>
      <c r="F54" s="684">
        <v>6</v>
      </c>
      <c r="G54" s="61"/>
      <c r="H54" s="685">
        <f>I54+J54</f>
        <v>246</v>
      </c>
      <c r="I54" s="55">
        <v>82</v>
      </c>
      <c r="J54" s="44">
        <f>K54+L54+M54</f>
        <v>164</v>
      </c>
      <c r="K54" s="44">
        <v>118</v>
      </c>
      <c r="L54" s="54">
        <v>46</v>
      </c>
      <c r="M54" s="60"/>
      <c r="N54" s="228"/>
      <c r="O54" s="54"/>
      <c r="P54" s="54"/>
      <c r="Q54" s="70"/>
      <c r="R54" s="54"/>
      <c r="S54" s="244"/>
      <c r="T54" s="245"/>
      <c r="U54" s="245"/>
      <c r="V54" s="245"/>
      <c r="W54" s="245"/>
      <c r="X54" s="253"/>
      <c r="Y54" s="416"/>
      <c r="Z54" s="415"/>
      <c r="AA54" s="415"/>
      <c r="AB54" s="415"/>
      <c r="AC54" s="415"/>
      <c r="AD54" s="417"/>
      <c r="AE54" s="59">
        <v>56</v>
      </c>
      <c r="AF54" s="60">
        <v>16</v>
      </c>
      <c r="AG54" s="60"/>
      <c r="AH54" s="54">
        <v>108</v>
      </c>
      <c r="AI54" s="61">
        <v>30</v>
      </c>
      <c r="AJ54" s="204"/>
      <c r="AK54" s="62"/>
      <c r="AL54" s="62"/>
      <c r="AM54" s="62"/>
      <c r="AN54" s="63"/>
      <c r="AO54" s="32"/>
      <c r="AP54" s="63"/>
      <c r="AQ54" s="33"/>
      <c r="AR54" s="64"/>
      <c r="AS54" s="7"/>
    </row>
    <row r="55" spans="1:45" ht="15" customHeight="1">
      <c r="A55" s="410" t="s">
        <v>164</v>
      </c>
      <c r="B55" s="411"/>
      <c r="C55" s="471"/>
      <c r="D55" s="246"/>
      <c r="E55" s="54"/>
      <c r="F55" s="204"/>
      <c r="G55" s="61"/>
      <c r="H55" s="685"/>
      <c r="I55" s="55"/>
      <c r="J55" s="44">
        <v>36</v>
      </c>
      <c r="K55" s="44"/>
      <c r="L55" s="54"/>
      <c r="M55" s="60"/>
      <c r="N55" s="228"/>
      <c r="O55" s="54"/>
      <c r="P55" s="54"/>
      <c r="Q55" s="70"/>
      <c r="R55" s="54"/>
      <c r="S55" s="244"/>
      <c r="T55" s="245"/>
      <c r="U55" s="245"/>
      <c r="V55" s="245"/>
      <c r="W55" s="245"/>
      <c r="X55" s="253"/>
      <c r="Y55" s="416"/>
      <c r="Z55" s="415"/>
      <c r="AA55" s="415"/>
      <c r="AB55" s="415"/>
      <c r="AC55" s="415"/>
      <c r="AD55" s="417"/>
      <c r="AE55" s="59"/>
      <c r="AF55" s="60"/>
      <c r="AG55" s="60"/>
      <c r="AH55" s="54"/>
      <c r="AI55" s="61">
        <v>36</v>
      </c>
      <c r="AJ55" s="204"/>
      <c r="AK55" s="62"/>
      <c r="AL55" s="62"/>
      <c r="AM55" s="62"/>
      <c r="AN55" s="63"/>
      <c r="AO55" s="32"/>
      <c r="AP55" s="63"/>
      <c r="AQ55" s="33"/>
      <c r="AR55" s="64"/>
      <c r="AS55" s="7"/>
    </row>
    <row r="56" spans="1:45" ht="15">
      <c r="A56" s="410" t="s">
        <v>128</v>
      </c>
      <c r="B56" s="411"/>
      <c r="C56" s="414"/>
      <c r="D56" s="246"/>
      <c r="E56" s="251"/>
      <c r="F56" s="252"/>
      <c r="G56" s="59"/>
      <c r="H56" s="42"/>
      <c r="I56" s="55"/>
      <c r="J56" s="44">
        <v>36</v>
      </c>
      <c r="K56" s="44"/>
      <c r="L56" s="54"/>
      <c r="M56" s="60"/>
      <c r="N56" s="228"/>
      <c r="O56" s="54"/>
      <c r="P56" s="54"/>
      <c r="Q56" s="70"/>
      <c r="R56" s="54"/>
      <c r="S56" s="244"/>
      <c r="T56" s="245"/>
      <c r="U56" s="245"/>
      <c r="V56" s="245"/>
      <c r="W56" s="245"/>
      <c r="X56" s="253"/>
      <c r="Y56" s="416"/>
      <c r="Z56" s="415"/>
      <c r="AA56" s="415"/>
      <c r="AB56" s="415"/>
      <c r="AC56" s="415"/>
      <c r="AD56" s="417"/>
      <c r="AE56" s="59"/>
      <c r="AF56" s="60"/>
      <c r="AG56" s="60"/>
      <c r="AH56" s="54"/>
      <c r="AI56" s="61">
        <v>36</v>
      </c>
      <c r="AJ56" s="204"/>
      <c r="AK56" s="62"/>
      <c r="AL56" s="62"/>
      <c r="AM56" s="62"/>
      <c r="AN56" s="63"/>
      <c r="AO56" s="32"/>
      <c r="AP56" s="63"/>
      <c r="AQ56" s="33"/>
      <c r="AR56" s="64"/>
      <c r="AS56" s="7"/>
    </row>
    <row r="57" spans="1:45" ht="45.75" thickBot="1">
      <c r="A57" s="629" t="s">
        <v>129</v>
      </c>
      <c r="B57" s="676" t="s">
        <v>130</v>
      </c>
      <c r="C57" s="677" t="s">
        <v>182</v>
      </c>
      <c r="D57" s="682"/>
      <c r="E57" s="683"/>
      <c r="F57" s="683">
        <v>1</v>
      </c>
      <c r="G57" s="678"/>
      <c r="H57" s="679">
        <f>SUM(H58:H60)</f>
        <v>318</v>
      </c>
      <c r="I57" s="679">
        <f aca="true" t="shared" si="18" ref="I57:AI57">SUM(I58:I60)</f>
        <v>106</v>
      </c>
      <c r="J57" s="679">
        <f t="shared" si="18"/>
        <v>356</v>
      </c>
      <c r="K57" s="679">
        <f t="shared" si="18"/>
        <v>110</v>
      </c>
      <c r="L57" s="679">
        <f t="shared" si="18"/>
        <v>82</v>
      </c>
      <c r="M57" s="679">
        <f t="shared" si="18"/>
        <v>20</v>
      </c>
      <c r="N57" s="679">
        <f t="shared" si="18"/>
        <v>0</v>
      </c>
      <c r="O57" s="679">
        <f t="shared" si="18"/>
        <v>0</v>
      </c>
      <c r="P57" s="679">
        <f t="shared" si="18"/>
        <v>0</v>
      </c>
      <c r="Q57" s="679">
        <f t="shared" si="18"/>
        <v>0</v>
      </c>
      <c r="R57" s="679">
        <f t="shared" si="18"/>
        <v>0</v>
      </c>
      <c r="S57" s="679">
        <f t="shared" si="18"/>
        <v>0</v>
      </c>
      <c r="T57" s="679">
        <f t="shared" si="18"/>
        <v>0</v>
      </c>
      <c r="U57" s="679">
        <f t="shared" si="18"/>
        <v>0</v>
      </c>
      <c r="V57" s="679">
        <f t="shared" si="18"/>
        <v>0</v>
      </c>
      <c r="W57" s="679">
        <f t="shared" si="18"/>
        <v>0</v>
      </c>
      <c r="X57" s="679">
        <f t="shared" si="18"/>
        <v>0</v>
      </c>
      <c r="Y57" s="679">
        <f t="shared" si="18"/>
        <v>118</v>
      </c>
      <c r="Z57" s="679">
        <f t="shared" si="18"/>
        <v>20</v>
      </c>
      <c r="AA57" s="679">
        <f t="shared" si="18"/>
        <v>0</v>
      </c>
      <c r="AB57" s="679">
        <f t="shared" si="18"/>
        <v>94</v>
      </c>
      <c r="AC57" s="679">
        <f t="shared" si="18"/>
        <v>206</v>
      </c>
      <c r="AD57" s="679">
        <f t="shared" si="18"/>
        <v>20</v>
      </c>
      <c r="AE57" s="679">
        <f t="shared" si="18"/>
        <v>0</v>
      </c>
      <c r="AF57" s="679">
        <f t="shared" si="18"/>
        <v>0</v>
      </c>
      <c r="AG57" s="679">
        <f t="shared" si="18"/>
        <v>0</v>
      </c>
      <c r="AH57" s="679">
        <f t="shared" si="18"/>
        <v>0</v>
      </c>
      <c r="AI57" s="679">
        <f t="shared" si="18"/>
        <v>0</v>
      </c>
      <c r="AJ57" s="679">
        <f>SUM(AJ58:AJ60)</f>
        <v>0</v>
      </c>
      <c r="AK57" s="62"/>
      <c r="AL57" s="62"/>
      <c r="AM57" s="62"/>
      <c r="AN57" s="63"/>
      <c r="AO57" s="32"/>
      <c r="AP57" s="63"/>
      <c r="AQ57" s="33"/>
      <c r="AR57" s="64"/>
      <c r="AS57" s="7"/>
    </row>
    <row r="58" spans="1:45" ht="30">
      <c r="A58" s="630" t="s">
        <v>131</v>
      </c>
      <c r="B58" s="631" t="s">
        <v>132</v>
      </c>
      <c r="C58" s="688" t="s">
        <v>183</v>
      </c>
      <c r="D58" s="248"/>
      <c r="E58" s="205" t="s">
        <v>194</v>
      </c>
      <c r="F58" s="206">
        <v>4</v>
      </c>
      <c r="G58" s="59"/>
      <c r="H58" s="42">
        <f>I58+J58</f>
        <v>318</v>
      </c>
      <c r="I58" s="55">
        <v>106</v>
      </c>
      <c r="J58" s="44">
        <f>K58+L58+M58</f>
        <v>212</v>
      </c>
      <c r="K58" s="44">
        <v>110</v>
      </c>
      <c r="L58" s="54">
        <v>82</v>
      </c>
      <c r="M58" s="60">
        <v>20</v>
      </c>
      <c r="N58" s="228"/>
      <c r="O58" s="54"/>
      <c r="P58" s="54"/>
      <c r="Q58" s="70"/>
      <c r="R58" s="54"/>
      <c r="S58" s="244"/>
      <c r="T58" s="245"/>
      <c r="U58" s="245"/>
      <c r="V58" s="245"/>
      <c r="W58" s="245"/>
      <c r="X58" s="253"/>
      <c r="Y58" s="686">
        <v>118</v>
      </c>
      <c r="Z58" s="54">
        <v>20</v>
      </c>
      <c r="AA58" s="54"/>
      <c r="AB58" s="54">
        <v>94</v>
      </c>
      <c r="AC58" s="54">
        <v>62</v>
      </c>
      <c r="AD58" s="60">
        <v>20</v>
      </c>
      <c r="AE58" s="409"/>
      <c r="AF58" s="60"/>
      <c r="AG58" s="60"/>
      <c r="AH58" s="54"/>
      <c r="AI58" s="61"/>
      <c r="AJ58" s="204"/>
      <c r="AK58" s="62"/>
      <c r="AL58" s="62"/>
      <c r="AM58" s="62"/>
      <c r="AN58" s="63"/>
      <c r="AO58" s="32"/>
      <c r="AP58" s="63"/>
      <c r="AQ58" s="33"/>
      <c r="AR58" s="64"/>
      <c r="AS58" s="7"/>
    </row>
    <row r="59" spans="1:45" ht="14.25" customHeight="1">
      <c r="A59" s="281" t="s">
        <v>133</v>
      </c>
      <c r="B59" s="296"/>
      <c r="C59" s="559"/>
      <c r="D59" s="248"/>
      <c r="E59" s="54"/>
      <c r="F59" s="249"/>
      <c r="G59" s="59"/>
      <c r="H59" s="42"/>
      <c r="I59" s="55"/>
      <c r="J59" s="42">
        <v>72</v>
      </c>
      <c r="K59" s="44"/>
      <c r="L59" s="54"/>
      <c r="M59" s="60"/>
      <c r="N59" s="228"/>
      <c r="O59" s="54"/>
      <c r="P59" s="54"/>
      <c r="Q59" s="70"/>
      <c r="R59" s="54"/>
      <c r="S59" s="244"/>
      <c r="T59" s="245"/>
      <c r="U59" s="245"/>
      <c r="V59" s="245"/>
      <c r="W59" s="245"/>
      <c r="X59" s="253"/>
      <c r="Y59" s="427"/>
      <c r="Z59" s="54"/>
      <c r="AA59" s="54"/>
      <c r="AB59" s="54"/>
      <c r="AC59" s="54">
        <v>72</v>
      </c>
      <c r="AD59" s="60"/>
      <c r="AE59" s="409"/>
      <c r="AF59" s="60"/>
      <c r="AG59" s="60"/>
      <c r="AH59" s="54"/>
      <c r="AI59" s="61"/>
      <c r="AJ59" s="204"/>
      <c r="AK59" s="62"/>
      <c r="AL59" s="62"/>
      <c r="AM59" s="62"/>
      <c r="AN59" s="63"/>
      <c r="AO59" s="32"/>
      <c r="AP59" s="63"/>
      <c r="AQ59" s="33"/>
      <c r="AR59" s="64"/>
      <c r="AS59" s="7"/>
    </row>
    <row r="60" spans="1:45" ht="14.25" customHeight="1" thickBot="1">
      <c r="A60" s="281" t="s">
        <v>170</v>
      </c>
      <c r="B60" s="296"/>
      <c r="C60" s="472"/>
      <c r="D60" s="248"/>
      <c r="E60" s="247"/>
      <c r="F60" s="249"/>
      <c r="G60" s="59"/>
      <c r="H60" s="42"/>
      <c r="I60" s="55"/>
      <c r="J60" s="42">
        <v>72</v>
      </c>
      <c r="K60" s="44"/>
      <c r="L60" s="54"/>
      <c r="M60" s="60"/>
      <c r="N60" s="228"/>
      <c r="O60" s="54"/>
      <c r="P60" s="54"/>
      <c r="Q60" s="70"/>
      <c r="R60" s="54"/>
      <c r="S60" s="244"/>
      <c r="T60" s="245"/>
      <c r="U60" s="245"/>
      <c r="V60" s="245"/>
      <c r="W60" s="245"/>
      <c r="X60" s="253"/>
      <c r="Y60" s="427"/>
      <c r="Z60" s="54"/>
      <c r="AA60" s="54"/>
      <c r="AB60" s="54"/>
      <c r="AC60" s="54">
        <v>72</v>
      </c>
      <c r="AD60" s="60"/>
      <c r="AE60" s="409"/>
      <c r="AF60" s="60"/>
      <c r="AG60" s="60"/>
      <c r="AH60" s="54"/>
      <c r="AI60" s="61"/>
      <c r="AJ60" s="204"/>
      <c r="AK60" s="62"/>
      <c r="AL60" s="62"/>
      <c r="AM60" s="62"/>
      <c r="AN60" s="63"/>
      <c r="AO60" s="32"/>
      <c r="AP60" s="63"/>
      <c r="AQ60" s="33"/>
      <c r="AR60" s="64"/>
      <c r="AS60" s="7"/>
    </row>
    <row r="61" spans="1:45" ht="30.75" thickBot="1">
      <c r="A61" s="632" t="s">
        <v>134</v>
      </c>
      <c r="B61" s="680" t="s">
        <v>135</v>
      </c>
      <c r="C61" s="687" t="s">
        <v>171</v>
      </c>
      <c r="D61" s="683">
        <v>1</v>
      </c>
      <c r="E61" s="683">
        <v>1</v>
      </c>
      <c r="F61" s="683">
        <v>1</v>
      </c>
      <c r="G61" s="681"/>
      <c r="H61" s="558">
        <v>471</v>
      </c>
      <c r="I61" s="558">
        <v>157</v>
      </c>
      <c r="J61" s="558">
        <v>386</v>
      </c>
      <c r="K61" s="558">
        <v>190</v>
      </c>
      <c r="L61" s="558">
        <v>104</v>
      </c>
      <c r="M61" s="558">
        <f aca="true" t="shared" si="19" ref="M61:AJ61">SUM(M62:M64)</f>
        <v>20</v>
      </c>
      <c r="N61" s="558">
        <f t="shared" si="19"/>
        <v>0</v>
      </c>
      <c r="O61" s="558">
        <f t="shared" si="19"/>
        <v>0</v>
      </c>
      <c r="P61" s="558">
        <f t="shared" si="19"/>
        <v>0</v>
      </c>
      <c r="Q61" s="558">
        <f t="shared" si="19"/>
        <v>0</v>
      </c>
      <c r="R61" s="558">
        <f t="shared" si="19"/>
        <v>0</v>
      </c>
      <c r="S61" s="558">
        <f t="shared" si="19"/>
        <v>0</v>
      </c>
      <c r="T61" s="558">
        <f t="shared" si="19"/>
        <v>0</v>
      </c>
      <c r="U61" s="558">
        <f t="shared" si="19"/>
        <v>0</v>
      </c>
      <c r="V61" s="558">
        <f t="shared" si="19"/>
        <v>0</v>
      </c>
      <c r="W61" s="558">
        <f t="shared" si="19"/>
        <v>0</v>
      </c>
      <c r="X61" s="558">
        <f t="shared" si="19"/>
        <v>0</v>
      </c>
      <c r="Y61" s="558">
        <f t="shared" si="19"/>
        <v>0</v>
      </c>
      <c r="Z61" s="558">
        <f t="shared" si="19"/>
        <v>0</v>
      </c>
      <c r="AA61" s="558">
        <f t="shared" si="19"/>
        <v>0</v>
      </c>
      <c r="AB61" s="558">
        <f t="shared" si="19"/>
        <v>0</v>
      </c>
      <c r="AC61" s="558">
        <f t="shared" si="19"/>
        <v>0</v>
      </c>
      <c r="AD61" s="558">
        <f t="shared" si="19"/>
        <v>0</v>
      </c>
      <c r="AE61" s="558">
        <v>208</v>
      </c>
      <c r="AF61" s="558">
        <f t="shared" si="19"/>
        <v>50</v>
      </c>
      <c r="AG61" s="558">
        <f t="shared" si="19"/>
        <v>0</v>
      </c>
      <c r="AH61" s="558">
        <v>106</v>
      </c>
      <c r="AI61" s="558">
        <f t="shared" si="19"/>
        <v>136</v>
      </c>
      <c r="AJ61" s="558">
        <f t="shared" si="19"/>
        <v>20</v>
      </c>
      <c r="AK61" s="62"/>
      <c r="AL61" s="62"/>
      <c r="AM61" s="62"/>
      <c r="AN61" s="63"/>
      <c r="AO61" s="32"/>
      <c r="AP61" s="63"/>
      <c r="AQ61" s="33"/>
      <c r="AR61" s="64"/>
      <c r="AS61" s="7"/>
    </row>
    <row r="62" spans="1:45" ht="15" customHeight="1">
      <c r="A62" s="344" t="s">
        <v>167</v>
      </c>
      <c r="B62" s="633" t="s">
        <v>136</v>
      </c>
      <c r="C62" s="11" t="s">
        <v>191</v>
      </c>
      <c r="D62" s="209">
        <v>5</v>
      </c>
      <c r="E62" s="209">
        <v>6</v>
      </c>
      <c r="F62" s="213">
        <v>6</v>
      </c>
      <c r="G62" s="210"/>
      <c r="H62" s="42">
        <v>471</v>
      </c>
      <c r="I62" s="55">
        <v>157</v>
      </c>
      <c r="J62" s="44">
        <v>314</v>
      </c>
      <c r="K62" s="44">
        <v>190</v>
      </c>
      <c r="L62" s="54">
        <v>104</v>
      </c>
      <c r="M62" s="60">
        <v>20</v>
      </c>
      <c r="N62" s="351"/>
      <c r="O62" s="209"/>
      <c r="P62" s="209"/>
      <c r="Q62" s="212"/>
      <c r="R62" s="209"/>
      <c r="S62" s="465"/>
      <c r="T62" s="364"/>
      <c r="U62" s="364"/>
      <c r="V62" s="364"/>
      <c r="W62" s="364"/>
      <c r="X62" s="365"/>
      <c r="Y62" s="428"/>
      <c r="Z62" s="209"/>
      <c r="AA62" s="209"/>
      <c r="AB62" s="209"/>
      <c r="AC62" s="209"/>
      <c r="AD62" s="211"/>
      <c r="AE62" s="208">
        <v>208</v>
      </c>
      <c r="AF62" s="211">
        <v>50</v>
      </c>
      <c r="AG62" s="211"/>
      <c r="AH62" s="209">
        <v>106</v>
      </c>
      <c r="AI62" s="421">
        <v>64</v>
      </c>
      <c r="AJ62" s="213">
        <v>20</v>
      </c>
      <c r="AK62" s="62"/>
      <c r="AL62" s="62"/>
      <c r="AM62" s="62"/>
      <c r="AN62" s="63"/>
      <c r="AO62" s="32"/>
      <c r="AP62" s="63"/>
      <c r="AQ62" s="33"/>
      <c r="AR62" s="64"/>
      <c r="AS62" s="7"/>
    </row>
    <row r="63" spans="1:45" ht="15">
      <c r="A63" s="634" t="s">
        <v>168</v>
      </c>
      <c r="B63" s="635"/>
      <c r="C63" s="636"/>
      <c r="D63" s="637"/>
      <c r="E63" s="637"/>
      <c r="F63" s="637"/>
      <c r="G63" s="406"/>
      <c r="H63" s="638"/>
      <c r="I63" s="639"/>
      <c r="J63" s="640">
        <v>36</v>
      </c>
      <c r="K63" s="640"/>
      <c r="L63" s="406"/>
      <c r="M63" s="406"/>
      <c r="N63" s="641"/>
      <c r="O63" s="406"/>
      <c r="P63" s="406"/>
      <c r="Q63" s="641"/>
      <c r="R63" s="406"/>
      <c r="S63" s="642"/>
      <c r="T63" s="642"/>
      <c r="U63" s="642"/>
      <c r="V63" s="640"/>
      <c r="W63" s="642"/>
      <c r="X63" s="642"/>
      <c r="Y63" s="643"/>
      <c r="Z63" s="406"/>
      <c r="AA63" s="406"/>
      <c r="AB63" s="406"/>
      <c r="AC63" s="406"/>
      <c r="AD63" s="406"/>
      <c r="AE63" s="406"/>
      <c r="AF63" s="406"/>
      <c r="AG63" s="406"/>
      <c r="AH63" s="406"/>
      <c r="AI63" s="406">
        <v>36</v>
      </c>
      <c r="AJ63" s="406"/>
      <c r="AK63" s="62"/>
      <c r="AL63" s="62"/>
      <c r="AM63" s="62"/>
      <c r="AN63" s="63"/>
      <c r="AO63" s="32"/>
      <c r="AP63" s="63"/>
      <c r="AQ63" s="33"/>
      <c r="AR63" s="64"/>
      <c r="AS63" s="7"/>
    </row>
    <row r="64" spans="1:45" ht="15">
      <c r="A64" s="634" t="s">
        <v>169</v>
      </c>
      <c r="B64" s="635"/>
      <c r="C64" s="636"/>
      <c r="D64" s="637"/>
      <c r="E64" s="637"/>
      <c r="F64" s="637"/>
      <c r="G64" s="406"/>
      <c r="H64" s="638"/>
      <c r="I64" s="639"/>
      <c r="J64" s="640">
        <v>36</v>
      </c>
      <c r="K64" s="640"/>
      <c r="L64" s="406"/>
      <c r="M64" s="406"/>
      <c r="N64" s="641"/>
      <c r="O64" s="406"/>
      <c r="P64" s="406"/>
      <c r="Q64" s="641"/>
      <c r="R64" s="406"/>
      <c r="S64" s="642"/>
      <c r="T64" s="642"/>
      <c r="U64" s="642"/>
      <c r="V64" s="640"/>
      <c r="W64" s="642"/>
      <c r="X64" s="642"/>
      <c r="Y64" s="643"/>
      <c r="Z64" s="406"/>
      <c r="AA64" s="406"/>
      <c r="AB64" s="406"/>
      <c r="AC64" s="406"/>
      <c r="AD64" s="406"/>
      <c r="AE64" s="406"/>
      <c r="AF64" s="406"/>
      <c r="AG64" s="406"/>
      <c r="AH64" s="406"/>
      <c r="AI64" s="406">
        <v>36</v>
      </c>
      <c r="AJ64" s="406"/>
      <c r="AK64" s="62"/>
      <c r="AL64" s="62"/>
      <c r="AM64" s="62"/>
      <c r="AN64" s="63"/>
      <c r="AO64" s="32"/>
      <c r="AP64" s="63"/>
      <c r="AQ64" s="33"/>
      <c r="AR64" s="64"/>
      <c r="AS64" s="7"/>
    </row>
    <row r="65" spans="1:45" s="177" customFormat="1" ht="28.5" customHeight="1">
      <c r="A65" s="355"/>
      <c r="B65" s="298" t="s">
        <v>47</v>
      </c>
      <c r="C65" s="480" t="s">
        <v>215</v>
      </c>
      <c r="D65" s="481">
        <v>7</v>
      </c>
      <c r="E65" s="482">
        <v>29</v>
      </c>
      <c r="F65" s="483">
        <v>12</v>
      </c>
      <c r="G65" s="203"/>
      <c r="H65" s="171">
        <f>H11+H20+H25+H30+H34</f>
        <v>5352</v>
      </c>
      <c r="I65" s="171">
        <f>(I11+I20+I25+I30+I34)</f>
        <v>1824</v>
      </c>
      <c r="J65" s="171">
        <f>J11+J20+J25+J30+J34</f>
        <v>3888</v>
      </c>
      <c r="K65" s="171">
        <f>(K11+K20+K25+K30+K34)</f>
        <v>2357</v>
      </c>
      <c r="L65" s="171">
        <f aca="true" t="shared" si="20" ref="L65:AJ65">L11+L20+L25+L30+L34</f>
        <v>1131</v>
      </c>
      <c r="M65" s="171">
        <f t="shared" si="20"/>
        <v>40</v>
      </c>
      <c r="N65" s="171">
        <f t="shared" si="20"/>
        <v>0</v>
      </c>
      <c r="O65" s="171">
        <f t="shared" si="20"/>
        <v>0</v>
      </c>
      <c r="P65" s="171">
        <f t="shared" si="20"/>
        <v>0</v>
      </c>
      <c r="Q65" s="171">
        <f t="shared" si="20"/>
        <v>0</v>
      </c>
      <c r="R65" s="171">
        <f t="shared" si="20"/>
        <v>0</v>
      </c>
      <c r="S65" s="171">
        <f t="shared" si="20"/>
        <v>576</v>
      </c>
      <c r="T65" s="171">
        <f t="shared" si="20"/>
        <v>116</v>
      </c>
      <c r="U65" s="171">
        <f t="shared" si="20"/>
        <v>0</v>
      </c>
      <c r="V65" s="171">
        <f t="shared" si="20"/>
        <v>828</v>
      </c>
      <c r="W65" s="171">
        <f t="shared" si="20"/>
        <v>139</v>
      </c>
      <c r="X65" s="171">
        <f t="shared" si="20"/>
        <v>0</v>
      </c>
      <c r="Y65" s="171">
        <f t="shared" si="20"/>
        <v>576</v>
      </c>
      <c r="Z65" s="171">
        <f t="shared" si="20"/>
        <v>218</v>
      </c>
      <c r="AA65" s="171">
        <f t="shared" si="20"/>
        <v>0</v>
      </c>
      <c r="AB65" s="171">
        <f t="shared" si="20"/>
        <v>612</v>
      </c>
      <c r="AC65" s="171">
        <f t="shared" si="20"/>
        <v>476</v>
      </c>
      <c r="AD65" s="171">
        <f t="shared" si="20"/>
        <v>20</v>
      </c>
      <c r="AE65" s="171">
        <f t="shared" si="20"/>
        <v>576</v>
      </c>
      <c r="AF65" s="171">
        <f t="shared" si="20"/>
        <v>236</v>
      </c>
      <c r="AG65" s="171">
        <f t="shared" si="20"/>
        <v>0</v>
      </c>
      <c r="AH65" s="171">
        <f t="shared" si="20"/>
        <v>360</v>
      </c>
      <c r="AI65" s="171">
        <f t="shared" si="20"/>
        <v>312</v>
      </c>
      <c r="AJ65" s="171">
        <f t="shared" si="20"/>
        <v>20</v>
      </c>
      <c r="AK65" s="172"/>
      <c r="AL65" s="172"/>
      <c r="AM65" s="172"/>
      <c r="AN65" s="173"/>
      <c r="AO65" s="170"/>
      <c r="AP65" s="174"/>
      <c r="AQ65" s="175"/>
      <c r="AR65" s="176"/>
      <c r="AS65" s="176"/>
    </row>
    <row r="66" spans="1:45" s="79" customFormat="1" ht="12.75" customHeight="1" hidden="1">
      <c r="A66"/>
      <c r="B66" s="291"/>
      <c r="C66" s="289"/>
      <c r="D66" s="276"/>
      <c r="E66" s="277"/>
      <c r="F66" s="278"/>
      <c r="G66"/>
      <c r="H66"/>
      <c r="I66"/>
      <c r="J66"/>
      <c r="K66"/>
      <c r="L66"/>
      <c r="M66"/>
      <c r="N66" s="229"/>
      <c r="O66" s="71"/>
      <c r="P66" s="71"/>
      <c r="Q66" s="71"/>
      <c r="R66" s="71"/>
      <c r="S66" s="257"/>
      <c r="T66" s="258"/>
      <c r="U66" s="258"/>
      <c r="V66" s="258"/>
      <c r="W66" s="258"/>
      <c r="X66" s="259"/>
      <c r="Y66" s="429"/>
      <c r="Z66" s="430"/>
      <c r="AA66" s="430"/>
      <c r="AB66" s="430"/>
      <c r="AC66" s="430"/>
      <c r="AD66" s="431"/>
      <c r="AE66" s="432"/>
      <c r="AF66" s="431"/>
      <c r="AG66" s="431"/>
      <c r="AH66" s="430"/>
      <c r="AI66" s="72"/>
      <c r="AJ66" s="433"/>
      <c r="AK66" s="72"/>
      <c r="AL66" s="72"/>
      <c r="AM66" s="72"/>
      <c r="AN66" s="73"/>
      <c r="AO66" s="74"/>
      <c r="AP66" s="75"/>
      <c r="AQ66" s="76"/>
      <c r="AR66" s="77"/>
      <c r="AS66" s="78"/>
    </row>
    <row r="67" spans="1:45" s="79" customFormat="1" ht="12.75" customHeight="1" hidden="1">
      <c r="A67"/>
      <c r="B67" s="291"/>
      <c r="C67" s="289"/>
      <c r="D67" s="276"/>
      <c r="E67" s="277"/>
      <c r="F67" s="278"/>
      <c r="G67"/>
      <c r="H67"/>
      <c r="I67"/>
      <c r="J67"/>
      <c r="K67"/>
      <c r="L67"/>
      <c r="M67"/>
      <c r="N67" s="230"/>
      <c r="O67" s="80"/>
      <c r="P67" s="80"/>
      <c r="Q67" s="80"/>
      <c r="R67" s="80"/>
      <c r="S67" s="260"/>
      <c r="T67" s="261"/>
      <c r="U67" s="261"/>
      <c r="V67" s="262"/>
      <c r="W67" s="262"/>
      <c r="X67" s="263"/>
      <c r="Y67" s="434"/>
      <c r="Z67" s="80"/>
      <c r="AA67" s="80"/>
      <c r="AB67" s="435"/>
      <c r="AC67" s="435"/>
      <c r="AD67" s="436"/>
      <c r="AE67" s="437"/>
      <c r="AF67" s="436"/>
      <c r="AG67" s="436"/>
      <c r="AH67" s="435"/>
      <c r="AI67" s="438"/>
      <c r="AJ67" s="433"/>
      <c r="AK67" s="72"/>
      <c r="AL67" s="72"/>
      <c r="AM67" s="72"/>
      <c r="AN67" s="73"/>
      <c r="AO67" s="74"/>
      <c r="AP67" s="75"/>
      <c r="AQ67" s="76"/>
      <c r="AR67" s="77"/>
      <c r="AS67" s="78"/>
    </row>
    <row r="68" spans="1:45" ht="30.75" customHeight="1">
      <c r="A68" s="288" t="s">
        <v>48</v>
      </c>
      <c r="B68" s="297" t="s">
        <v>100</v>
      </c>
      <c r="C68" s="282"/>
      <c r="D68" s="248"/>
      <c r="E68" s="247"/>
      <c r="F68" s="249"/>
      <c r="G68" s="85"/>
      <c r="H68" s="29"/>
      <c r="I68" s="82"/>
      <c r="J68" s="28">
        <v>144</v>
      </c>
      <c r="K68" s="81"/>
      <c r="L68" s="81"/>
      <c r="M68" s="83"/>
      <c r="N68" s="231"/>
      <c r="O68" s="84"/>
      <c r="P68" s="84"/>
      <c r="Q68" s="84"/>
      <c r="R68" s="84"/>
      <c r="S68" s="264"/>
      <c r="T68" s="265"/>
      <c r="U68" s="265"/>
      <c r="V68" s="265"/>
      <c r="W68" s="265"/>
      <c r="X68" s="266"/>
      <c r="Y68" s="85"/>
      <c r="Z68" s="81"/>
      <c r="AA68" s="81"/>
      <c r="AB68" s="81"/>
      <c r="AC68" s="81"/>
      <c r="AD68" s="86"/>
      <c r="AE68" s="399"/>
      <c r="AF68" s="86"/>
      <c r="AG68" s="86"/>
      <c r="AH68" s="81">
        <v>4</v>
      </c>
      <c r="AI68" s="62"/>
      <c r="AJ68" s="394"/>
      <c r="AK68" s="62"/>
      <c r="AL68" s="62"/>
      <c r="AM68" s="62"/>
      <c r="AN68" s="63"/>
      <c r="AO68" s="32"/>
      <c r="AP68" s="39"/>
      <c r="AQ68" s="33"/>
      <c r="AR68" s="64"/>
      <c r="AS68" s="7"/>
    </row>
    <row r="69" spans="1:45" ht="12.75" customHeight="1" hidden="1">
      <c r="A69" s="52"/>
      <c r="B69" s="291"/>
      <c r="C69" s="289"/>
      <c r="D69" s="248"/>
      <c r="E69" s="247"/>
      <c r="F69" s="249"/>
      <c r="G69" s="85"/>
      <c r="H69" s="29"/>
      <c r="I69" s="82"/>
      <c r="J69" s="28"/>
      <c r="K69" s="81"/>
      <c r="L69" s="81"/>
      <c r="M69" s="83"/>
      <c r="N69" s="231"/>
      <c r="O69" s="84"/>
      <c r="P69" s="84"/>
      <c r="Q69" s="84"/>
      <c r="R69" s="84"/>
      <c r="S69" s="264"/>
      <c r="T69" s="265"/>
      <c r="U69" s="265"/>
      <c r="V69" s="265"/>
      <c r="W69" s="265"/>
      <c r="X69" s="266"/>
      <c r="Y69" s="85"/>
      <c r="Z69" s="81"/>
      <c r="AA69" s="81"/>
      <c r="AB69" s="81"/>
      <c r="AC69" s="81"/>
      <c r="AD69" s="86"/>
      <c r="AE69" s="399"/>
      <c r="AF69" s="86"/>
      <c r="AG69" s="86"/>
      <c r="AH69" s="81"/>
      <c r="AI69" s="62"/>
      <c r="AJ69" s="394"/>
      <c r="AK69" s="62"/>
      <c r="AL69" s="62"/>
      <c r="AM69" s="62"/>
      <c r="AN69" s="63"/>
      <c r="AO69" s="32"/>
      <c r="AP69" s="39"/>
      <c r="AQ69" s="33"/>
      <c r="AR69" s="64"/>
      <c r="AS69" s="7"/>
    </row>
    <row r="70" spans="1:45" ht="30.75" customHeight="1" thickBot="1">
      <c r="A70" s="288" t="s">
        <v>49</v>
      </c>
      <c r="B70" s="299" t="s">
        <v>101</v>
      </c>
      <c r="C70" s="290"/>
      <c r="D70" s="255"/>
      <c r="E70" s="254"/>
      <c r="F70" s="256"/>
      <c r="G70" s="85"/>
      <c r="H70" s="29"/>
      <c r="I70" s="82"/>
      <c r="J70" s="28">
        <v>216</v>
      </c>
      <c r="K70" s="81"/>
      <c r="L70" s="81"/>
      <c r="M70" s="83"/>
      <c r="N70" s="232"/>
      <c r="O70" s="233"/>
      <c r="P70" s="233"/>
      <c r="Q70" s="233"/>
      <c r="R70" s="233"/>
      <c r="S70" s="267"/>
      <c r="T70" s="268"/>
      <c r="U70" s="268"/>
      <c r="V70" s="268"/>
      <c r="W70" s="268"/>
      <c r="X70" s="269"/>
      <c r="Y70" s="85"/>
      <c r="Z70" s="81"/>
      <c r="AA70" s="81"/>
      <c r="AB70" s="81"/>
      <c r="AC70" s="81"/>
      <c r="AD70" s="86"/>
      <c r="AE70" s="400"/>
      <c r="AF70" s="401"/>
      <c r="AG70" s="401"/>
      <c r="AH70" s="439">
        <v>6</v>
      </c>
      <c r="AI70" s="403"/>
      <c r="AJ70" s="404"/>
      <c r="AK70" s="62"/>
      <c r="AL70" s="62"/>
      <c r="AM70" s="62"/>
      <c r="AN70" s="63"/>
      <c r="AO70" s="32"/>
      <c r="AP70" s="39"/>
      <c r="AQ70" s="33"/>
      <c r="AR70" s="64"/>
      <c r="AS70" s="7"/>
    </row>
    <row r="71" spans="1:45" ht="12.75" customHeight="1" hidden="1">
      <c r="A71"/>
      <c r="C71" s="11"/>
      <c r="N71" s="222"/>
      <c r="O71" s="223"/>
      <c r="P71" s="223"/>
      <c r="Q71" s="223"/>
      <c r="R71" s="223"/>
      <c r="S71" s="270"/>
      <c r="T71" s="271"/>
      <c r="U71" s="271"/>
      <c r="V71" s="271"/>
      <c r="W71" s="271"/>
      <c r="X71" s="272"/>
      <c r="Y71" s="59"/>
      <c r="Z71" s="54"/>
      <c r="AA71" s="54"/>
      <c r="AB71" s="54"/>
      <c r="AC71" s="54"/>
      <c r="AD71" s="60"/>
      <c r="AE71" s="425"/>
      <c r="AF71" s="353"/>
      <c r="AG71" s="353"/>
      <c r="AH71" s="205"/>
      <c r="AI71" s="426"/>
      <c r="AJ71" s="206"/>
      <c r="AK71" s="61"/>
      <c r="AL71" s="61"/>
      <c r="AM71" s="61"/>
      <c r="AN71" s="88"/>
      <c r="AO71" s="89"/>
      <c r="AP71" s="39"/>
      <c r="AQ71" s="33"/>
      <c r="AR71" s="64"/>
      <c r="AS71" s="7"/>
    </row>
    <row r="72" spans="1:45" ht="12.75" customHeight="1" hidden="1">
      <c r="A72"/>
      <c r="C72" s="11"/>
      <c r="N72" s="87"/>
      <c r="O72" s="57"/>
      <c r="P72" s="57"/>
      <c r="Q72" s="57"/>
      <c r="R72" s="57"/>
      <c r="S72" s="250"/>
      <c r="T72" s="241"/>
      <c r="U72" s="241"/>
      <c r="V72" s="241"/>
      <c r="W72" s="241"/>
      <c r="X72" s="243"/>
      <c r="Y72" s="59"/>
      <c r="Z72" s="54"/>
      <c r="AA72" s="54"/>
      <c r="AB72" s="54"/>
      <c r="AC72" s="54"/>
      <c r="AD72" s="60"/>
      <c r="AE72" s="409"/>
      <c r="AF72" s="60"/>
      <c r="AG72" s="60"/>
      <c r="AH72" s="54"/>
      <c r="AI72" s="61"/>
      <c r="AJ72" s="204"/>
      <c r="AK72" s="61"/>
      <c r="AL72" s="61"/>
      <c r="AM72" s="61"/>
      <c r="AN72" s="88"/>
      <c r="AO72" s="89"/>
      <c r="AP72" s="39"/>
      <c r="AQ72" s="33"/>
      <c r="AR72" s="64"/>
      <c r="AS72" s="7"/>
    </row>
    <row r="73" spans="1:45" ht="12.75" customHeight="1" hidden="1">
      <c r="A73"/>
      <c r="C73" s="11"/>
      <c r="N73" s="151"/>
      <c r="O73" s="152"/>
      <c r="P73" s="152"/>
      <c r="Q73" s="152"/>
      <c r="R73" s="152"/>
      <c r="S73" s="273"/>
      <c r="T73" s="274"/>
      <c r="U73" s="274"/>
      <c r="V73" s="274"/>
      <c r="W73" s="274"/>
      <c r="X73" s="275"/>
      <c r="Y73" s="93"/>
      <c r="Z73" s="90"/>
      <c r="AA73" s="90"/>
      <c r="AB73" s="90"/>
      <c r="AC73" s="90"/>
      <c r="AD73" s="91"/>
      <c r="AE73" s="395"/>
      <c r="AF73" s="91"/>
      <c r="AG73" s="91"/>
      <c r="AH73" s="90"/>
      <c r="AI73" s="94"/>
      <c r="AJ73" s="396"/>
      <c r="AK73" s="62"/>
      <c r="AL73" s="62"/>
      <c r="AM73" s="62"/>
      <c r="AN73" s="63"/>
      <c r="AO73" s="32"/>
      <c r="AP73" s="39"/>
      <c r="AQ73" s="33"/>
      <c r="AR73" s="64"/>
      <c r="AS73" s="7"/>
    </row>
    <row r="74" spans="1:45" ht="36" customHeight="1" thickBot="1">
      <c r="A74" s="816" t="s">
        <v>187</v>
      </c>
      <c r="B74" s="817"/>
      <c r="C74" s="817"/>
      <c r="D74" s="817"/>
      <c r="E74" s="817"/>
      <c r="F74" s="817"/>
      <c r="G74" s="817"/>
      <c r="H74" s="817"/>
      <c r="I74" s="818"/>
      <c r="J74" s="809" t="s">
        <v>47</v>
      </c>
      <c r="K74" s="819" t="s">
        <v>53</v>
      </c>
      <c r="L74" s="820"/>
      <c r="M74" s="821"/>
      <c r="N74" s="153">
        <v>12</v>
      </c>
      <c r="O74" s="154"/>
      <c r="P74" s="154"/>
      <c r="Q74" s="154">
        <v>12</v>
      </c>
      <c r="R74" s="154"/>
      <c r="S74" s="449">
        <v>10</v>
      </c>
      <c r="T74" s="445"/>
      <c r="U74" s="445"/>
      <c r="V74" s="445">
        <v>12</v>
      </c>
      <c r="W74" s="445"/>
      <c r="X74" s="446"/>
      <c r="Y74" s="408">
        <v>12</v>
      </c>
      <c r="Z74" s="440"/>
      <c r="AA74" s="440"/>
      <c r="AB74" s="440">
        <v>9</v>
      </c>
      <c r="AC74" s="440"/>
      <c r="AD74" s="441"/>
      <c r="AE74" s="442">
        <v>8</v>
      </c>
      <c r="AF74" s="441"/>
      <c r="AG74" s="441"/>
      <c r="AH74" s="440">
        <v>4</v>
      </c>
      <c r="AI74" s="443"/>
      <c r="AJ74" s="444"/>
      <c r="AK74" s="62"/>
      <c r="AL74" s="62"/>
      <c r="AM74" s="62"/>
      <c r="AN74" s="63"/>
      <c r="AO74" s="32"/>
      <c r="AP74" s="39"/>
      <c r="AQ74" s="33"/>
      <c r="AR74" s="64"/>
      <c r="AS74" s="7"/>
    </row>
    <row r="75" spans="1:45" ht="24.75" customHeight="1" thickBot="1">
      <c r="A75" s="756" t="s">
        <v>63</v>
      </c>
      <c r="B75" s="757"/>
      <c r="C75" s="757"/>
      <c r="D75" s="757"/>
      <c r="E75" s="757"/>
      <c r="F75" s="757"/>
      <c r="G75" s="757"/>
      <c r="H75" s="757"/>
      <c r="I75" s="758"/>
      <c r="J75" s="810"/>
      <c r="K75" s="759" t="s">
        <v>54</v>
      </c>
      <c r="L75" s="760"/>
      <c r="M75" s="761"/>
      <c r="N75" s="155">
        <v>0</v>
      </c>
      <c r="O75" s="156" t="s">
        <v>0</v>
      </c>
      <c r="P75" s="156"/>
      <c r="Q75" s="156">
        <v>3</v>
      </c>
      <c r="R75" s="156" t="s">
        <v>0</v>
      </c>
      <c r="S75" s="138">
        <v>2</v>
      </c>
      <c r="T75" s="34"/>
      <c r="U75" s="34"/>
      <c r="V75" s="34">
        <v>2</v>
      </c>
      <c r="W75" s="34"/>
      <c r="X75" s="139"/>
      <c r="Y75" s="85">
        <v>2</v>
      </c>
      <c r="Z75" s="81"/>
      <c r="AA75" s="81"/>
      <c r="AB75" s="81">
        <v>2</v>
      </c>
      <c r="AC75" s="81"/>
      <c r="AD75" s="86"/>
      <c r="AE75" s="399">
        <v>2</v>
      </c>
      <c r="AF75" s="86"/>
      <c r="AG75" s="86"/>
      <c r="AH75" s="81">
        <v>2</v>
      </c>
      <c r="AI75" s="62"/>
      <c r="AJ75" s="394"/>
      <c r="AK75" s="62"/>
      <c r="AL75" s="62"/>
      <c r="AM75" s="62"/>
      <c r="AN75" s="63"/>
      <c r="AO75" s="32"/>
      <c r="AP75" s="39"/>
      <c r="AQ75" s="33"/>
      <c r="AR75" s="64"/>
      <c r="AS75" s="7"/>
    </row>
    <row r="76" spans="1:45" ht="24.75" customHeight="1" thickBot="1">
      <c r="A76" s="794" t="s">
        <v>64</v>
      </c>
      <c r="B76" s="795"/>
      <c r="C76" s="795"/>
      <c r="D76" s="795"/>
      <c r="E76" s="795"/>
      <c r="F76" s="795"/>
      <c r="G76" s="795"/>
      <c r="H76" s="795"/>
      <c r="I76" s="796"/>
      <c r="J76" s="810"/>
      <c r="K76" s="791" t="s">
        <v>55</v>
      </c>
      <c r="L76" s="792"/>
      <c r="M76" s="793"/>
      <c r="N76" s="155">
        <v>0</v>
      </c>
      <c r="O76" s="156" t="s">
        <v>0</v>
      </c>
      <c r="P76" s="156"/>
      <c r="Q76" s="156">
        <v>8</v>
      </c>
      <c r="R76" s="156" t="s">
        <v>0</v>
      </c>
      <c r="S76" s="138">
        <v>0</v>
      </c>
      <c r="T76" s="34"/>
      <c r="U76" s="34"/>
      <c r="V76" s="34">
        <v>8</v>
      </c>
      <c r="W76" s="34"/>
      <c r="X76" s="139"/>
      <c r="Y76" s="85">
        <v>5</v>
      </c>
      <c r="Z76" s="81"/>
      <c r="AA76" s="81"/>
      <c r="AB76" s="81">
        <v>5</v>
      </c>
      <c r="AC76" s="81"/>
      <c r="AD76" s="86"/>
      <c r="AE76" s="399">
        <v>2</v>
      </c>
      <c r="AF76" s="86"/>
      <c r="AG76" s="86"/>
      <c r="AH76" s="81">
        <v>6</v>
      </c>
      <c r="AI76" s="62"/>
      <c r="AJ76" s="394"/>
      <c r="AK76" s="62"/>
      <c r="AL76" s="62"/>
      <c r="AM76" s="62"/>
      <c r="AN76" s="63"/>
      <c r="AO76" s="32"/>
      <c r="AP76" s="39"/>
      <c r="AQ76" s="33"/>
      <c r="AR76" s="64"/>
      <c r="AS76" s="7"/>
    </row>
    <row r="77" spans="1:45" ht="24.75" customHeight="1" thickBot="1">
      <c r="A77" s="794" t="s">
        <v>65</v>
      </c>
      <c r="B77" s="795"/>
      <c r="C77" s="795"/>
      <c r="D77" s="795"/>
      <c r="E77" s="795"/>
      <c r="F77" s="795"/>
      <c r="G77" s="795"/>
      <c r="H77" s="795"/>
      <c r="I77" s="796"/>
      <c r="J77" s="810"/>
      <c r="K77" s="759" t="s">
        <v>56</v>
      </c>
      <c r="L77" s="760"/>
      <c r="M77" s="761"/>
      <c r="N77" s="157">
        <v>0</v>
      </c>
      <c r="O77" s="158" t="s">
        <v>0</v>
      </c>
      <c r="P77" s="158"/>
      <c r="Q77" s="158">
        <v>0</v>
      </c>
      <c r="R77" s="158" t="s">
        <v>0</v>
      </c>
      <c r="S77" s="450">
        <v>1</v>
      </c>
      <c r="T77" s="447"/>
      <c r="U77" s="447"/>
      <c r="V77" s="447">
        <v>1</v>
      </c>
      <c r="W77" s="447"/>
      <c r="X77" s="448"/>
      <c r="Y77" s="407">
        <v>0</v>
      </c>
      <c r="Z77" s="439"/>
      <c r="AA77" s="439"/>
      <c r="AB77" s="439">
        <v>1</v>
      </c>
      <c r="AC77" s="439"/>
      <c r="AD77" s="401"/>
      <c r="AE77" s="400">
        <v>4</v>
      </c>
      <c r="AF77" s="401"/>
      <c r="AG77" s="401"/>
      <c r="AH77" s="439">
        <v>0</v>
      </c>
      <c r="AI77" s="403"/>
      <c r="AJ77" s="404"/>
      <c r="AK77" s="62"/>
      <c r="AL77" s="62"/>
      <c r="AM77" s="62"/>
      <c r="AN77" s="63"/>
      <c r="AO77" s="32"/>
      <c r="AP77" s="39"/>
      <c r="AQ77" s="33"/>
      <c r="AR77" s="64"/>
      <c r="AS77" s="7"/>
    </row>
    <row r="78" spans="1:45" ht="24.75" customHeight="1" thickBot="1">
      <c r="A78" s="797" t="s">
        <v>181</v>
      </c>
      <c r="B78" s="798"/>
      <c r="C78" s="798"/>
      <c r="D78" s="798"/>
      <c r="E78" s="798"/>
      <c r="F78" s="798"/>
      <c r="G78" s="798"/>
      <c r="H78" s="798"/>
      <c r="I78" s="798"/>
      <c r="J78" s="810"/>
      <c r="K78" s="759"/>
      <c r="L78" s="760"/>
      <c r="M78" s="761"/>
      <c r="N78" s="155"/>
      <c r="O78" s="156"/>
      <c r="P78" s="156"/>
      <c r="Q78" s="156"/>
      <c r="R78" s="156"/>
      <c r="S78" s="138"/>
      <c r="T78" s="34"/>
      <c r="U78" s="34"/>
      <c r="V78" s="34"/>
      <c r="W78" s="34"/>
      <c r="X78" s="139"/>
      <c r="Y78" s="85"/>
      <c r="Z78" s="81"/>
      <c r="AA78" s="81"/>
      <c r="AB78" s="81"/>
      <c r="AC78" s="81"/>
      <c r="AD78" s="86"/>
      <c r="AE78" s="399"/>
      <c r="AF78" s="86"/>
      <c r="AG78" s="86"/>
      <c r="AH78" s="81"/>
      <c r="AI78" s="62"/>
      <c r="AJ78" s="394"/>
      <c r="AK78" s="62"/>
      <c r="AL78" s="62"/>
      <c r="AM78" s="62"/>
      <c r="AN78" s="63"/>
      <c r="AO78" s="32"/>
      <c r="AP78" s="39"/>
      <c r="AQ78" s="33"/>
      <c r="AR78" s="64"/>
      <c r="AS78" s="7"/>
    </row>
    <row r="79" spans="1:45" ht="24.75" customHeight="1" thickBot="1">
      <c r="A79" s="797" t="s">
        <v>180</v>
      </c>
      <c r="B79" s="798"/>
      <c r="C79" s="798"/>
      <c r="D79" s="798"/>
      <c r="E79" s="798"/>
      <c r="F79" s="798"/>
      <c r="G79" s="798"/>
      <c r="H79" s="798"/>
      <c r="I79" s="798"/>
      <c r="J79" s="810"/>
      <c r="K79" s="791"/>
      <c r="L79" s="792"/>
      <c r="M79" s="793"/>
      <c r="N79" s="155"/>
      <c r="O79" s="156"/>
      <c r="P79" s="156"/>
      <c r="Q79" s="156"/>
      <c r="R79" s="156"/>
      <c r="S79" s="138"/>
      <c r="T79" s="34"/>
      <c r="U79" s="34"/>
      <c r="V79" s="34"/>
      <c r="W79" s="34"/>
      <c r="X79" s="139"/>
      <c r="Y79" s="85"/>
      <c r="Z79" s="81"/>
      <c r="AA79" s="81"/>
      <c r="AB79" s="81"/>
      <c r="AC79" s="81"/>
      <c r="AD79" s="86"/>
      <c r="AE79" s="399"/>
      <c r="AF79" s="86"/>
      <c r="AG79" s="86"/>
      <c r="AH79" s="81"/>
      <c r="AI79" s="62"/>
      <c r="AJ79" s="394"/>
      <c r="AK79" s="62"/>
      <c r="AL79" s="62"/>
      <c r="AM79" s="62"/>
      <c r="AN79" s="63"/>
      <c r="AO79" s="32"/>
      <c r="AP79" s="39"/>
      <c r="AQ79" s="33"/>
      <c r="AR79" s="64"/>
      <c r="AS79" s="7"/>
    </row>
    <row r="80" spans="1:45" ht="24.75" customHeight="1" thickBot="1">
      <c r="A80" s="801"/>
      <c r="B80" s="802"/>
      <c r="C80" s="802"/>
      <c r="D80" s="802"/>
      <c r="E80" s="802"/>
      <c r="F80" s="802"/>
      <c r="G80" s="802"/>
      <c r="H80" s="802"/>
      <c r="I80" s="803"/>
      <c r="J80" s="811"/>
      <c r="K80" s="759"/>
      <c r="L80" s="760"/>
      <c r="M80" s="761"/>
      <c r="N80" s="157"/>
      <c r="O80" s="158"/>
      <c r="P80" s="158"/>
      <c r="Q80" s="158"/>
      <c r="R80" s="158"/>
      <c r="S80" s="450"/>
      <c r="T80" s="447"/>
      <c r="U80" s="447"/>
      <c r="V80" s="447"/>
      <c r="W80" s="447"/>
      <c r="X80" s="448"/>
      <c r="Y80" s="407"/>
      <c r="Z80" s="439"/>
      <c r="AA80" s="439"/>
      <c r="AB80" s="439"/>
      <c r="AC80" s="439"/>
      <c r="AD80" s="401"/>
      <c r="AE80" s="400"/>
      <c r="AF80" s="401"/>
      <c r="AG80" s="401"/>
      <c r="AH80" s="439"/>
      <c r="AI80" s="403"/>
      <c r="AJ80" s="404"/>
      <c r="AK80" s="62"/>
      <c r="AL80" s="62"/>
      <c r="AM80" s="62"/>
      <c r="AN80" s="63"/>
      <c r="AO80" s="32"/>
      <c r="AP80" s="39"/>
      <c r="AQ80" s="33"/>
      <c r="AR80" s="64"/>
      <c r="AS80" s="7"/>
    </row>
    <row r="81" spans="1:46" ht="30.75" customHeight="1" thickBot="1">
      <c r="A81" s="571"/>
      <c r="B81" s="572"/>
      <c r="C81" s="573"/>
      <c r="D81" s="574"/>
      <c r="E81" s="574"/>
      <c r="F81" s="574"/>
      <c r="G81" s="236"/>
      <c r="H81" s="575"/>
      <c r="I81" s="576"/>
      <c r="J81" s="577"/>
      <c r="K81" s="236"/>
      <c r="L81" s="236"/>
      <c r="M81" s="578"/>
      <c r="N81" s="579"/>
      <c r="O81" s="580"/>
      <c r="P81" s="580"/>
      <c r="Q81" s="580"/>
      <c r="R81" s="580"/>
      <c r="S81" s="581"/>
      <c r="T81" s="582"/>
      <c r="U81" s="582"/>
      <c r="V81" s="582"/>
      <c r="W81" s="582"/>
      <c r="X81" s="583"/>
      <c r="Y81" s="584"/>
      <c r="Z81" s="585"/>
      <c r="AA81" s="585"/>
      <c r="AB81" s="585"/>
      <c r="AC81" s="585"/>
      <c r="AD81" s="586"/>
      <c r="AE81" s="587"/>
      <c r="AF81" s="586"/>
      <c r="AG81" s="586"/>
      <c r="AH81" s="585"/>
      <c r="AI81" s="588"/>
      <c r="AJ81" s="589"/>
      <c r="AK81" s="62"/>
      <c r="AL81" s="62"/>
      <c r="AM81" s="62"/>
      <c r="AN81" s="63"/>
      <c r="AO81" s="32"/>
      <c r="AP81" s="63"/>
      <c r="AQ81" s="33"/>
      <c r="AR81" s="64"/>
      <c r="AS81" s="7"/>
      <c r="AT81" s="69"/>
    </row>
    <row r="82" spans="1:45" ht="15.75" customHeight="1">
      <c r="A82" s="600"/>
      <c r="B82" s="601" t="s">
        <v>50</v>
      </c>
      <c r="C82" s="602"/>
      <c r="D82" s="603"/>
      <c r="E82" s="440"/>
      <c r="F82" s="440"/>
      <c r="G82" s="440"/>
      <c r="H82" s="604"/>
      <c r="I82" s="604"/>
      <c r="J82" s="440"/>
      <c r="K82" s="440"/>
      <c r="L82" s="440"/>
      <c r="M82" s="441"/>
      <c r="N82" s="605"/>
      <c r="O82" s="440"/>
      <c r="P82" s="440"/>
      <c r="Q82" s="440"/>
      <c r="R82" s="440"/>
      <c r="S82" s="606">
        <f>S65/16</f>
        <v>36</v>
      </c>
      <c r="T82" s="607" t="s">
        <v>0</v>
      </c>
      <c r="U82" s="607">
        <f>U65/16</f>
        <v>0</v>
      </c>
      <c r="V82" s="607">
        <f>V65/23</f>
        <v>36</v>
      </c>
      <c r="W82" s="607" t="s">
        <v>0</v>
      </c>
      <c r="X82" s="608">
        <f>X65/11</f>
        <v>0</v>
      </c>
      <c r="Y82" s="607">
        <f>Y65/16</f>
        <v>36</v>
      </c>
      <c r="Z82" s="609" t="s">
        <v>0</v>
      </c>
      <c r="AA82" s="609">
        <f>AA65/12</f>
        <v>0</v>
      </c>
      <c r="AB82" s="609">
        <f>AB65/17</f>
        <v>36</v>
      </c>
      <c r="AC82" s="609" t="s">
        <v>0</v>
      </c>
      <c r="AD82" s="610" t="s">
        <v>0</v>
      </c>
      <c r="AE82" s="606">
        <f>AE65/16</f>
        <v>36</v>
      </c>
      <c r="AF82" s="609" t="s">
        <v>0</v>
      </c>
      <c r="AG82" s="609"/>
      <c r="AH82" s="609">
        <f>AH65/10</f>
        <v>36</v>
      </c>
      <c r="AI82" s="443"/>
      <c r="AJ82" s="444"/>
      <c r="AK82" s="62"/>
      <c r="AL82" s="62"/>
      <c r="AM82" s="62"/>
      <c r="AN82" s="63"/>
      <c r="AO82" s="32"/>
      <c r="AP82" s="39"/>
      <c r="AQ82" s="33"/>
      <c r="AR82" s="64"/>
      <c r="AS82" s="7"/>
    </row>
    <row r="83" spans="1:45" ht="18" customHeight="1" thickBot="1">
      <c r="A83" s="804" t="s">
        <v>113</v>
      </c>
      <c r="B83" s="805"/>
      <c r="C83" s="611"/>
      <c r="D83" s="612"/>
      <c r="E83" s="439"/>
      <c r="F83" s="439"/>
      <c r="G83" s="439"/>
      <c r="H83" s="613"/>
      <c r="I83" s="613"/>
      <c r="J83" s="439"/>
      <c r="K83" s="439"/>
      <c r="L83" s="439"/>
      <c r="M83" s="401"/>
      <c r="N83" s="614"/>
      <c r="O83" s="439"/>
      <c r="P83" s="439"/>
      <c r="Q83" s="439"/>
      <c r="R83" s="439"/>
      <c r="S83" s="615">
        <f>576-S65</f>
        <v>0</v>
      </c>
      <c r="T83" s="616" t="s">
        <v>0</v>
      </c>
      <c r="U83" s="616" t="s">
        <v>0</v>
      </c>
      <c r="V83" s="617">
        <f>828-V65</f>
        <v>0</v>
      </c>
      <c r="W83" s="149"/>
      <c r="X83" s="150"/>
      <c r="Y83" s="618">
        <f>576-Y65</f>
        <v>0</v>
      </c>
      <c r="Z83" s="402" t="s">
        <v>0</v>
      </c>
      <c r="AA83" s="402" t="s">
        <v>0</v>
      </c>
      <c r="AB83" s="619">
        <f>612-AB65</f>
        <v>0</v>
      </c>
      <c r="AC83" s="402" t="s">
        <v>0</v>
      </c>
      <c r="AD83" s="403" t="s">
        <v>0</v>
      </c>
      <c r="AE83" s="620">
        <f>576-AE65</f>
        <v>0</v>
      </c>
      <c r="AF83" s="402" t="s">
        <v>0</v>
      </c>
      <c r="AG83" s="402" t="s">
        <v>0</v>
      </c>
      <c r="AH83" s="619">
        <f>360-AH65</f>
        <v>0</v>
      </c>
      <c r="AI83" s="621"/>
      <c r="AJ83" s="404"/>
      <c r="AK83" s="62"/>
      <c r="AL83" s="62"/>
      <c r="AM83" s="62"/>
      <c r="AN83" s="63"/>
      <c r="AO83" s="32"/>
      <c r="AP83" s="39"/>
      <c r="AQ83" s="33"/>
      <c r="AR83" s="64"/>
      <c r="AS83" s="7"/>
    </row>
    <row r="84" spans="1:45" ht="18" customHeight="1" thickBot="1">
      <c r="A84" s="806"/>
      <c r="B84" s="806"/>
      <c r="C84" s="590"/>
      <c r="D84" s="591"/>
      <c r="E84" s="236"/>
      <c r="F84" s="236"/>
      <c r="G84" s="236"/>
      <c r="H84" s="576"/>
      <c r="I84" s="576"/>
      <c r="J84" s="236"/>
      <c r="K84" s="236"/>
      <c r="L84" s="236"/>
      <c r="M84" s="235"/>
      <c r="N84" s="592"/>
      <c r="O84" s="236"/>
      <c r="P84" s="236"/>
      <c r="Q84" s="236"/>
      <c r="R84" s="236"/>
      <c r="S84" s="593"/>
      <c r="T84" s="594"/>
      <c r="U84" s="594"/>
      <c r="V84" s="594"/>
      <c r="W84" s="594"/>
      <c r="X84" s="595"/>
      <c r="Y84" s="596"/>
      <c r="Z84" s="234"/>
      <c r="AA84" s="234"/>
      <c r="AB84" s="234"/>
      <c r="AC84" s="234"/>
      <c r="AD84" s="597"/>
      <c r="AE84" s="598"/>
      <c r="AF84" s="235"/>
      <c r="AG84" s="235"/>
      <c r="AH84" s="236"/>
      <c r="AI84" s="63"/>
      <c r="AJ84" s="599"/>
      <c r="AK84" s="62"/>
      <c r="AL84" s="62"/>
      <c r="AM84" s="62"/>
      <c r="AN84" s="63"/>
      <c r="AO84" s="32"/>
      <c r="AP84" s="39"/>
      <c r="AQ84" s="33"/>
      <c r="AR84" s="64"/>
      <c r="AS84" s="7"/>
    </row>
    <row r="85" spans="1:45" ht="16.5" customHeight="1" thickBot="1">
      <c r="A85" s="807"/>
      <c r="B85" s="95"/>
      <c r="C85" s="197"/>
      <c r="D85" s="96"/>
      <c r="E85" s="813"/>
      <c r="F85" s="813"/>
      <c r="G85" s="813"/>
      <c r="H85" s="813"/>
      <c r="I85" s="813"/>
      <c r="J85" s="813"/>
      <c r="K85" s="813"/>
      <c r="L85" s="813"/>
      <c r="M85" s="813"/>
      <c r="N85" s="97"/>
      <c r="O85" s="98"/>
      <c r="P85" s="98"/>
      <c r="Q85" s="98"/>
      <c r="R85" s="98"/>
      <c r="S85" s="144"/>
      <c r="T85" s="99"/>
      <c r="U85" s="99"/>
      <c r="V85" s="99"/>
      <c r="W85" s="99"/>
      <c r="X85" s="145"/>
      <c r="Y85" s="135"/>
      <c r="Z85" s="100"/>
      <c r="AA85" s="100"/>
      <c r="AB85" s="100"/>
      <c r="AC85" s="100"/>
      <c r="AD85" s="101"/>
      <c r="AE85" s="397"/>
      <c r="AF85" s="101"/>
      <c r="AG85" s="101"/>
      <c r="AH85" s="100"/>
      <c r="AI85" s="102"/>
      <c r="AJ85" s="398"/>
      <c r="AK85" s="103"/>
      <c r="AL85" s="103"/>
      <c r="AM85" s="103"/>
      <c r="AN85" s="104"/>
      <c r="AO85" s="104"/>
      <c r="AP85" s="105"/>
      <c r="AQ85" s="64"/>
      <c r="AR85" s="64"/>
      <c r="AS85" s="7"/>
    </row>
    <row r="86" spans="1:45" ht="15.75" customHeight="1" thickBot="1">
      <c r="A86" s="807"/>
      <c r="B86" s="106"/>
      <c r="C86" s="198"/>
      <c r="D86" s="107"/>
      <c r="E86" s="815"/>
      <c r="F86" s="815"/>
      <c r="G86" s="815"/>
      <c r="H86" s="815"/>
      <c r="I86" s="815"/>
      <c r="J86" s="815"/>
      <c r="K86" s="815"/>
      <c r="L86" s="815"/>
      <c r="M86" s="815"/>
      <c r="N86" s="108"/>
      <c r="O86" s="109"/>
      <c r="P86" s="109"/>
      <c r="Q86" s="109"/>
      <c r="R86" s="109"/>
      <c r="S86" s="142"/>
      <c r="T86" s="35"/>
      <c r="U86" s="35"/>
      <c r="V86" s="35"/>
      <c r="W86" s="35"/>
      <c r="X86" s="143"/>
      <c r="Y86" s="85"/>
      <c r="Z86" s="81"/>
      <c r="AA86" s="81"/>
      <c r="AB86" s="81"/>
      <c r="AC86" s="81"/>
      <c r="AD86" s="86"/>
      <c r="AE86" s="399"/>
      <c r="AF86" s="86"/>
      <c r="AG86" s="86"/>
      <c r="AH86" s="81"/>
      <c r="AI86" s="62"/>
      <c r="AJ86" s="394"/>
      <c r="AK86" s="62"/>
      <c r="AL86" s="62"/>
      <c r="AM86" s="62"/>
      <c r="AN86" s="63"/>
      <c r="AO86" s="63"/>
      <c r="AP86" s="105"/>
      <c r="AQ86" s="64"/>
      <c r="AR86" s="64"/>
      <c r="AS86" s="7"/>
    </row>
    <row r="87" spans="1:45" ht="15.75" customHeight="1" thickBot="1">
      <c r="A87" s="807"/>
      <c r="B87" s="106"/>
      <c r="C87" s="198"/>
      <c r="D87" s="107"/>
      <c r="E87" s="799"/>
      <c r="F87" s="799"/>
      <c r="G87" s="799"/>
      <c r="H87" s="799"/>
      <c r="I87" s="799"/>
      <c r="J87" s="799"/>
      <c r="K87" s="799"/>
      <c r="L87" s="799"/>
      <c r="M87" s="799"/>
      <c r="N87" s="108"/>
      <c r="O87" s="109"/>
      <c r="P87" s="109"/>
      <c r="Q87" s="109"/>
      <c r="R87" s="109"/>
      <c r="S87" s="146"/>
      <c r="T87" s="110"/>
      <c r="U87" s="110"/>
      <c r="V87" s="110"/>
      <c r="W87" s="110"/>
      <c r="X87" s="147"/>
      <c r="Y87" s="93"/>
      <c r="Z87" s="90"/>
      <c r="AA87" s="90"/>
      <c r="AB87" s="90"/>
      <c r="AC87" s="90"/>
      <c r="AD87" s="91"/>
      <c r="AE87" s="395"/>
      <c r="AF87" s="91"/>
      <c r="AG87" s="91"/>
      <c r="AH87" s="81"/>
      <c r="AI87" s="94"/>
      <c r="AJ87" s="396"/>
      <c r="AK87" s="94"/>
      <c r="AL87" s="94"/>
      <c r="AM87" s="94"/>
      <c r="AN87" s="63"/>
      <c r="AO87" s="63"/>
      <c r="AP87" s="105"/>
      <c r="AQ87" s="64"/>
      <c r="AR87" s="64"/>
      <c r="AS87" s="7"/>
    </row>
    <row r="88" spans="1:45" ht="15.75" customHeight="1" thickBot="1">
      <c r="A88" s="807"/>
      <c r="B88" s="106"/>
      <c r="C88" s="198"/>
      <c r="D88" s="107"/>
      <c r="E88" s="799"/>
      <c r="F88" s="799"/>
      <c r="G88" s="799"/>
      <c r="H88" s="799"/>
      <c r="I88" s="799"/>
      <c r="J88" s="799"/>
      <c r="K88" s="799"/>
      <c r="L88" s="799"/>
      <c r="M88" s="799"/>
      <c r="N88" s="108"/>
      <c r="O88" s="109"/>
      <c r="P88" s="109"/>
      <c r="Q88" s="109"/>
      <c r="R88" s="109"/>
      <c r="S88" s="146"/>
      <c r="T88" s="110"/>
      <c r="U88" s="110"/>
      <c r="V88" s="110"/>
      <c r="W88" s="110"/>
      <c r="X88" s="147"/>
      <c r="Y88" s="93"/>
      <c r="Z88" s="90"/>
      <c r="AA88" s="90"/>
      <c r="AB88" s="90"/>
      <c r="AC88" s="90"/>
      <c r="AD88" s="91"/>
      <c r="AE88" s="395"/>
      <c r="AF88" s="91"/>
      <c r="AG88" s="91"/>
      <c r="AH88" s="90"/>
      <c r="AI88" s="94"/>
      <c r="AJ88" s="396"/>
      <c r="AK88" s="94"/>
      <c r="AL88" s="94"/>
      <c r="AM88" s="94"/>
      <c r="AN88" s="63"/>
      <c r="AO88" s="63"/>
      <c r="AP88" s="105"/>
      <c r="AQ88" s="64"/>
      <c r="AR88" s="64"/>
      <c r="AS88" s="7"/>
    </row>
    <row r="89" spans="1:45" ht="15" customHeight="1" thickBot="1">
      <c r="A89" s="807"/>
      <c r="B89" s="111"/>
      <c r="C89" s="199"/>
      <c r="D89" s="112"/>
      <c r="E89" s="812"/>
      <c r="F89" s="812"/>
      <c r="G89" s="812"/>
      <c r="H89" s="812"/>
      <c r="I89" s="812"/>
      <c r="J89" s="812"/>
      <c r="K89" s="812"/>
      <c r="L89" s="812"/>
      <c r="M89" s="812"/>
      <c r="N89" s="113"/>
      <c r="O89" s="114"/>
      <c r="P89" s="114"/>
      <c r="Q89" s="114"/>
      <c r="R89" s="114"/>
      <c r="S89" s="148"/>
      <c r="T89" s="149"/>
      <c r="U89" s="149"/>
      <c r="V89" s="149"/>
      <c r="W89" s="149"/>
      <c r="X89" s="150"/>
      <c r="Y89" s="134"/>
      <c r="Z89" s="92"/>
      <c r="AA89" s="92"/>
      <c r="AB89" s="92"/>
      <c r="AC89" s="92"/>
      <c r="AD89" s="115"/>
      <c r="AE89" s="400"/>
      <c r="AF89" s="401"/>
      <c r="AG89" s="401"/>
      <c r="AH89" s="402"/>
      <c r="AI89" s="403"/>
      <c r="AJ89" s="404"/>
      <c r="AK89" s="94"/>
      <c r="AL89" s="94"/>
      <c r="AM89" s="94"/>
      <c r="AN89" s="63"/>
      <c r="AO89" s="63"/>
      <c r="AP89" s="105"/>
      <c r="AQ89" s="64"/>
      <c r="AR89" s="64"/>
      <c r="AS89" s="7"/>
    </row>
    <row r="90" spans="1:45" ht="18" customHeight="1">
      <c r="A90" s="116"/>
      <c r="B90" s="117"/>
      <c r="C90" s="200"/>
      <c r="D90" s="10"/>
      <c r="E90" s="10"/>
      <c r="F90" s="10"/>
      <c r="G90" s="10"/>
      <c r="H90" s="10"/>
      <c r="I90" s="10"/>
      <c r="J90" s="118"/>
      <c r="K90" s="10"/>
      <c r="L90" s="10"/>
      <c r="M90" s="9"/>
      <c r="N90" s="9"/>
      <c r="O90" s="9"/>
      <c r="P90" s="9"/>
      <c r="Q90" s="9"/>
      <c r="R90" s="9"/>
      <c r="S90" s="789"/>
      <c r="T90" s="119"/>
      <c r="U90" s="119"/>
      <c r="V90" s="789"/>
      <c r="W90" s="119"/>
      <c r="X90" s="119"/>
      <c r="Y90" s="9"/>
      <c r="Z90" s="9"/>
      <c r="AA90" s="9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9"/>
      <c r="AO90" s="9"/>
      <c r="AP90" s="120"/>
      <c r="AQ90" s="7"/>
      <c r="AR90" s="7"/>
      <c r="AS90" s="7"/>
    </row>
    <row r="91" spans="1:45" ht="18" customHeight="1">
      <c r="A91" s="790"/>
      <c r="B91" s="790"/>
      <c r="C91" s="201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9"/>
      <c r="S91" s="789"/>
      <c r="T91" s="119"/>
      <c r="U91" s="119"/>
      <c r="V91" s="789"/>
      <c r="W91" s="119"/>
      <c r="X91" s="119"/>
      <c r="Y91" s="9"/>
      <c r="Z91" s="9"/>
      <c r="AA91" s="9"/>
      <c r="AB91" s="10"/>
      <c r="AC91" s="10"/>
      <c r="AD91" s="10"/>
      <c r="AE91" s="121"/>
      <c r="AF91" s="121"/>
      <c r="AG91" s="121"/>
      <c r="AH91" s="121"/>
      <c r="AI91" s="121"/>
      <c r="AJ91" s="121"/>
      <c r="AK91" s="121"/>
      <c r="AL91" s="121"/>
      <c r="AM91" s="121"/>
      <c r="AN91" s="122"/>
      <c r="AO91" s="122"/>
      <c r="AP91" s="120"/>
      <c r="AQ91" s="7"/>
      <c r="AR91" s="7"/>
      <c r="AS91" s="7"/>
    </row>
    <row r="92" spans="1:45" ht="14.25" customHeight="1">
      <c r="A92" s="116"/>
      <c r="B92" s="10"/>
      <c r="C92" s="116"/>
      <c r="D92" s="10"/>
      <c r="E92" s="10"/>
      <c r="F92" s="10"/>
      <c r="G92" s="10"/>
      <c r="H92" s="808"/>
      <c r="I92" s="808"/>
      <c r="J92" s="808"/>
      <c r="K92" s="808"/>
      <c r="L92" s="808"/>
      <c r="M92" s="808"/>
      <c r="N92" s="808"/>
      <c r="O92" s="808"/>
      <c r="P92" s="808"/>
      <c r="Q92" s="808"/>
      <c r="R92" s="808"/>
      <c r="S92" s="808"/>
      <c r="T92" s="808"/>
      <c r="U92" s="808"/>
      <c r="V92" s="808"/>
      <c r="W92" s="808"/>
      <c r="X92" s="808"/>
      <c r="Y92" s="808"/>
      <c r="Z92" s="808"/>
      <c r="AA92" s="808"/>
      <c r="AB92" s="808"/>
      <c r="AC92" s="808"/>
      <c r="AD92" s="808"/>
      <c r="AE92" s="808"/>
      <c r="AF92" s="808"/>
      <c r="AG92" s="808"/>
      <c r="AH92" s="808"/>
      <c r="AI92" s="808"/>
      <c r="AJ92" s="808"/>
      <c r="AK92" s="123"/>
      <c r="AL92" s="123"/>
      <c r="AM92" s="123"/>
      <c r="AN92" s="9"/>
      <c r="AO92" s="9"/>
      <c r="AP92" s="120"/>
      <c r="AQ92" s="7"/>
      <c r="AR92" s="7"/>
      <c r="AS92" s="7"/>
    </row>
    <row r="93" spans="1:45" ht="62.25" customHeight="1">
      <c r="A93" s="116"/>
      <c r="B93" s="10"/>
      <c r="C93" s="116"/>
      <c r="D93" s="10"/>
      <c r="E93" s="9"/>
      <c r="F93" s="9"/>
      <c r="G93" s="9"/>
      <c r="H93" s="9"/>
      <c r="I93" s="9"/>
      <c r="J93" s="800"/>
      <c r="K93" s="800"/>
      <c r="L93" s="800"/>
      <c r="M93" s="800"/>
      <c r="N93" s="800"/>
      <c r="O93" s="800"/>
      <c r="P93" s="800"/>
      <c r="Q93" s="800"/>
      <c r="R93" s="800"/>
      <c r="S93" s="800"/>
      <c r="T93" s="800"/>
      <c r="U93" s="800"/>
      <c r="V93" s="800"/>
      <c r="W93" s="800"/>
      <c r="X93" s="800"/>
      <c r="Y93" s="800"/>
      <c r="Z93" s="800"/>
      <c r="AA93" s="800"/>
      <c r="AB93" s="800"/>
      <c r="AC93" s="800"/>
      <c r="AD93" s="800"/>
      <c r="AE93" s="800"/>
      <c r="AF93" s="800"/>
      <c r="AG93" s="800"/>
      <c r="AH93" s="800"/>
      <c r="AI93" s="800"/>
      <c r="AJ93" s="800"/>
      <c r="AK93" s="124"/>
      <c r="AL93" s="124"/>
      <c r="AM93" s="124"/>
      <c r="AN93" s="9"/>
      <c r="AO93" s="9"/>
      <c r="AP93" s="120"/>
      <c r="AQ93" s="7"/>
      <c r="AR93" s="7"/>
      <c r="AS93" s="7"/>
    </row>
    <row r="94" spans="1:45" ht="31.5" customHeight="1">
      <c r="A94" s="116"/>
      <c r="B94" s="10"/>
      <c r="C94" s="116"/>
      <c r="D94" s="10"/>
      <c r="E94" s="9"/>
      <c r="F94" s="9"/>
      <c r="G94" s="9"/>
      <c r="H94" s="9"/>
      <c r="I94" s="9"/>
      <c r="J94" s="125"/>
      <c r="K94" s="9"/>
      <c r="L94" s="9"/>
      <c r="M94" s="9"/>
      <c r="N94" s="9"/>
      <c r="O94" s="9"/>
      <c r="P94" s="9"/>
      <c r="Q94" s="9"/>
      <c r="R94" s="9"/>
      <c r="S94" s="126"/>
      <c r="T94" s="126"/>
      <c r="U94" s="126"/>
      <c r="V94" s="126"/>
      <c r="W94" s="126"/>
      <c r="X94" s="126"/>
      <c r="Y94" s="25"/>
      <c r="Z94" s="25"/>
      <c r="AA94" s="25"/>
      <c r="AB94" s="25"/>
      <c r="AC94" s="25"/>
      <c r="AD94" s="25"/>
      <c r="AE94" s="127"/>
      <c r="AF94" s="127"/>
      <c r="AG94" s="127"/>
      <c r="AH94" s="127"/>
      <c r="AI94" s="127"/>
      <c r="AJ94" s="25"/>
      <c r="AK94" s="25"/>
      <c r="AL94" s="25"/>
      <c r="AM94" s="25"/>
      <c r="AN94" s="25"/>
      <c r="AO94" s="25"/>
      <c r="AP94" s="128"/>
      <c r="AQ94" s="7"/>
      <c r="AR94" s="7"/>
      <c r="AS94" s="7"/>
    </row>
    <row r="95" spans="1:45" ht="18.75" customHeight="1">
      <c r="A95" s="116"/>
      <c r="B95" s="10"/>
      <c r="C95" s="116"/>
      <c r="D95" s="10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119"/>
      <c r="T95" s="119"/>
      <c r="U95" s="119"/>
      <c r="V95" s="119"/>
      <c r="W95" s="119"/>
      <c r="X95" s="11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120"/>
      <c r="AQ95" s="7"/>
      <c r="AR95" s="7"/>
      <c r="AS95" s="7"/>
    </row>
    <row r="96" spans="1:45" ht="17.25" customHeight="1">
      <c r="A96" s="116"/>
      <c r="B96" s="10"/>
      <c r="C96" s="116"/>
      <c r="D96" s="10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129"/>
      <c r="T96" s="129"/>
      <c r="U96" s="129"/>
      <c r="V96" s="129"/>
      <c r="W96" s="129"/>
      <c r="X96" s="12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120"/>
      <c r="AQ96" s="7"/>
      <c r="AR96" s="7"/>
      <c r="AS96" s="7"/>
    </row>
    <row r="97" spans="1:45" ht="30.75" customHeight="1">
      <c r="A97" s="116"/>
      <c r="B97" s="10"/>
      <c r="C97" s="116"/>
      <c r="D97" s="10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119"/>
      <c r="T97" s="119"/>
      <c r="U97" s="119"/>
      <c r="V97" s="119"/>
      <c r="W97" s="119"/>
      <c r="X97" s="11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120"/>
      <c r="AQ97" s="7"/>
      <c r="AR97" s="7"/>
      <c r="AS97" s="7"/>
    </row>
    <row r="98" spans="1:45" ht="15" customHeight="1">
      <c r="A98" s="116"/>
      <c r="B98" s="10"/>
      <c r="C98" s="116"/>
      <c r="D98" s="10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119"/>
      <c r="T98" s="119"/>
      <c r="U98" s="119"/>
      <c r="V98" s="119"/>
      <c r="W98" s="119"/>
      <c r="X98" s="11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10"/>
      <c r="AL98" s="10"/>
      <c r="AM98" s="10"/>
      <c r="AN98" s="9"/>
      <c r="AO98" s="9"/>
      <c r="AP98" s="120"/>
      <c r="AQ98" s="7"/>
      <c r="AR98" s="7"/>
      <c r="AS98" s="7"/>
    </row>
    <row r="99" spans="1:45" ht="12" customHeight="1">
      <c r="A99" s="116"/>
      <c r="B99" s="10"/>
      <c r="C99" s="116"/>
      <c r="D99" s="10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119"/>
      <c r="T99" s="119"/>
      <c r="U99" s="119"/>
      <c r="V99" s="119"/>
      <c r="W99" s="119"/>
      <c r="X99" s="11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10"/>
      <c r="AL99" s="10"/>
      <c r="AM99" s="10"/>
      <c r="AN99" s="9"/>
      <c r="AO99" s="9"/>
      <c r="AP99" s="120"/>
      <c r="AQ99" s="7"/>
      <c r="AR99" s="7"/>
      <c r="AS99" s="7"/>
    </row>
    <row r="100" spans="1:45" ht="13.5" customHeight="1">
      <c r="A100" s="116"/>
      <c r="B100" s="10"/>
      <c r="C100" s="116"/>
      <c r="D100" s="10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119"/>
      <c r="T100" s="119"/>
      <c r="U100" s="119"/>
      <c r="V100" s="119"/>
      <c r="W100" s="119"/>
      <c r="X100" s="11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10"/>
      <c r="AL100" s="10"/>
      <c r="AM100" s="10"/>
      <c r="AN100" s="9"/>
      <c r="AO100" s="9"/>
      <c r="AP100" s="120"/>
      <c r="AQ100" s="7"/>
      <c r="AR100" s="7"/>
      <c r="AS100" s="7"/>
    </row>
    <row r="101" spans="1:45" ht="14.25">
      <c r="A101" s="116"/>
      <c r="B101" s="10"/>
      <c r="C101" s="116"/>
      <c r="D101" s="10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130"/>
      <c r="T101" s="130"/>
      <c r="U101" s="130"/>
      <c r="V101" s="130"/>
      <c r="W101" s="130"/>
      <c r="X101" s="130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10"/>
      <c r="AL101" s="10"/>
      <c r="AM101" s="10"/>
      <c r="AN101" s="9"/>
      <c r="AO101" s="9"/>
      <c r="AP101" s="7"/>
      <c r="AQ101" s="7"/>
      <c r="AR101" s="7"/>
      <c r="AS101" s="7"/>
    </row>
    <row r="102" spans="1:45" ht="14.25">
      <c r="A102" s="116"/>
      <c r="B102" s="10"/>
      <c r="C102" s="116"/>
      <c r="D102" s="10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130"/>
      <c r="T102" s="130"/>
      <c r="U102" s="130"/>
      <c r="V102" s="130"/>
      <c r="W102" s="130"/>
      <c r="X102" s="130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10"/>
      <c r="AL102" s="10"/>
      <c r="AM102" s="10"/>
      <c r="AN102" s="9"/>
      <c r="AO102" s="9"/>
      <c r="AP102" s="7"/>
      <c r="AQ102" s="7"/>
      <c r="AR102" s="7"/>
      <c r="AS102" s="7"/>
    </row>
    <row r="103" spans="1:45" ht="12.75">
      <c r="A103" s="116"/>
      <c r="B103" s="10"/>
      <c r="C103" s="116"/>
      <c r="D103" s="10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7"/>
      <c r="T103" s="7"/>
      <c r="U103" s="7"/>
      <c r="V103" s="7"/>
      <c r="W103" s="7"/>
      <c r="X103" s="7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10"/>
      <c r="AL103" s="10"/>
      <c r="AM103" s="10"/>
      <c r="AN103" s="9"/>
      <c r="AO103" s="9"/>
      <c r="AP103" s="7"/>
      <c r="AQ103" s="7"/>
      <c r="AR103" s="7"/>
      <c r="AS103" s="7"/>
    </row>
    <row r="104" spans="1:45" ht="12.75">
      <c r="A104" s="116"/>
      <c r="B104" s="10"/>
      <c r="C104" s="116"/>
      <c r="D104" s="10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10"/>
      <c r="AL104" s="10"/>
      <c r="AM104" s="10"/>
      <c r="AN104" s="9"/>
      <c r="AO104" s="9"/>
      <c r="AP104" s="7"/>
      <c r="AQ104" s="7"/>
      <c r="AR104" s="7"/>
      <c r="AS104" s="7"/>
    </row>
    <row r="105" spans="1:45" ht="12.75">
      <c r="A105" s="116"/>
      <c r="B105" s="10"/>
      <c r="C105" s="116"/>
      <c r="D105" s="10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10"/>
      <c r="AL105" s="10"/>
      <c r="AM105" s="10"/>
      <c r="AN105" s="9"/>
      <c r="AO105" s="9"/>
      <c r="AP105" s="7"/>
      <c r="AQ105" s="7"/>
      <c r="AR105" s="7"/>
      <c r="AS105" s="7"/>
    </row>
    <row r="106" spans="3:45" ht="12.75">
      <c r="C106" s="11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N106" s="7"/>
      <c r="AO106" s="7"/>
      <c r="AP106" s="7"/>
      <c r="AQ106" s="7"/>
      <c r="AR106" s="7"/>
      <c r="AS106" s="7"/>
    </row>
    <row r="107" spans="3:45" ht="12.75">
      <c r="C107" s="11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N107" s="7"/>
      <c r="AO107" s="7"/>
      <c r="AP107" s="7"/>
      <c r="AQ107" s="7"/>
      <c r="AR107" s="7"/>
      <c r="AS107" s="7"/>
    </row>
    <row r="108" spans="3:45" ht="12.75">
      <c r="C108" s="11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N108" s="7"/>
      <c r="AO108" s="7"/>
      <c r="AP108" s="7"/>
      <c r="AQ108" s="7"/>
      <c r="AR108" s="7"/>
      <c r="AS108" s="7"/>
    </row>
    <row r="109" spans="3:45" ht="12.75">
      <c r="C109" s="11"/>
      <c r="AN109" s="7"/>
      <c r="AO109" s="7"/>
      <c r="AP109" s="7"/>
      <c r="AQ109" s="7"/>
      <c r="AR109" s="7"/>
      <c r="AS109" s="7"/>
    </row>
    <row r="110" spans="3:45" ht="12.75">
      <c r="C110" s="11"/>
      <c r="AN110" s="7"/>
      <c r="AO110" s="7"/>
      <c r="AP110" s="7"/>
      <c r="AQ110" s="7"/>
      <c r="AR110" s="7"/>
      <c r="AS110" s="7"/>
    </row>
    <row r="111" spans="3:45" ht="12.75">
      <c r="C111" s="11"/>
      <c r="AN111" s="7"/>
      <c r="AO111" s="7"/>
      <c r="AP111" s="7"/>
      <c r="AQ111" s="7"/>
      <c r="AR111" s="7"/>
      <c r="AS111" s="7"/>
    </row>
    <row r="112" spans="3:45" ht="12.75">
      <c r="C112" s="11"/>
      <c r="AN112" s="7"/>
      <c r="AO112" s="7"/>
      <c r="AP112" s="7"/>
      <c r="AQ112" s="7"/>
      <c r="AR112" s="7"/>
      <c r="AS112" s="7"/>
    </row>
    <row r="113" spans="3:45" ht="12.75">
      <c r="C113" s="11"/>
      <c r="AN113" s="7"/>
      <c r="AO113" s="7"/>
      <c r="AP113" s="7"/>
      <c r="AQ113" s="7"/>
      <c r="AR113" s="7"/>
      <c r="AS113" s="7"/>
    </row>
    <row r="114" spans="3:45" ht="12.75">
      <c r="C114" s="11"/>
      <c r="AN114" s="7"/>
      <c r="AO114" s="7"/>
      <c r="AP114" s="7"/>
      <c r="AQ114" s="7"/>
      <c r="AR114" s="7"/>
      <c r="AS114" s="7"/>
    </row>
    <row r="115" spans="3:45" ht="12.75">
      <c r="C115" s="11"/>
      <c r="AN115" s="7"/>
      <c r="AO115" s="7"/>
      <c r="AP115" s="7"/>
      <c r="AQ115" s="7"/>
      <c r="AR115" s="7"/>
      <c r="AS115" s="7"/>
    </row>
    <row r="116" spans="3:45" ht="12.75">
      <c r="C116" s="11"/>
      <c r="AN116" s="7"/>
      <c r="AO116" s="7"/>
      <c r="AP116" s="7"/>
      <c r="AQ116" s="7"/>
      <c r="AR116" s="7"/>
      <c r="AS116" s="7"/>
    </row>
    <row r="117" spans="3:45" ht="12.75">
      <c r="C117" s="11"/>
      <c r="AN117" s="7"/>
      <c r="AO117" s="7"/>
      <c r="AP117" s="7"/>
      <c r="AQ117" s="7"/>
      <c r="AR117" s="7"/>
      <c r="AS117" s="7"/>
    </row>
    <row r="118" spans="3:45" ht="12.75">
      <c r="C118" s="11"/>
      <c r="AN118" s="7"/>
      <c r="AO118" s="7"/>
      <c r="AP118" s="7"/>
      <c r="AQ118" s="7"/>
      <c r="AR118" s="7"/>
      <c r="AS118" s="7"/>
    </row>
    <row r="119" spans="3:45" ht="12.75">
      <c r="C119" s="11"/>
      <c r="AN119" s="7"/>
      <c r="AO119" s="7"/>
      <c r="AP119" s="7"/>
      <c r="AQ119" s="7"/>
      <c r="AR119" s="7"/>
      <c r="AS119" s="7"/>
    </row>
    <row r="120" spans="3:45" ht="12.75">
      <c r="C120" s="11"/>
      <c r="AN120" s="7"/>
      <c r="AO120" s="7"/>
      <c r="AP120" s="7"/>
      <c r="AQ120" s="7"/>
      <c r="AR120" s="7"/>
      <c r="AS120" s="7"/>
    </row>
    <row r="121" spans="3:45" ht="12.75">
      <c r="C121" s="11"/>
      <c r="AN121" s="7"/>
      <c r="AO121" s="7"/>
      <c r="AP121" s="7"/>
      <c r="AQ121" s="7"/>
      <c r="AR121" s="7"/>
      <c r="AS121" s="7"/>
    </row>
    <row r="122" spans="3:45" ht="12.75">
      <c r="C122" s="11"/>
      <c r="AN122" s="7"/>
      <c r="AO122" s="7"/>
      <c r="AP122" s="7"/>
      <c r="AQ122" s="7"/>
      <c r="AR122" s="7"/>
      <c r="AS122" s="7"/>
    </row>
    <row r="123" spans="3:45" ht="12.75">
      <c r="C123" s="11"/>
      <c r="AN123" s="7"/>
      <c r="AO123" s="7"/>
      <c r="AP123" s="7"/>
      <c r="AQ123" s="7"/>
      <c r="AR123" s="7"/>
      <c r="AS123" s="7"/>
    </row>
    <row r="124" spans="3:45" ht="12.75">
      <c r="C124" s="11"/>
      <c r="AN124" s="7"/>
      <c r="AO124" s="7"/>
      <c r="AP124" s="7"/>
      <c r="AQ124" s="7"/>
      <c r="AR124" s="7"/>
      <c r="AS124" s="7"/>
    </row>
    <row r="125" spans="3:45" ht="12.75">
      <c r="C125" s="11"/>
      <c r="AN125" s="7"/>
      <c r="AO125" s="7"/>
      <c r="AP125" s="7"/>
      <c r="AQ125" s="7"/>
      <c r="AR125" s="7"/>
      <c r="AS125" s="7"/>
    </row>
    <row r="126" spans="3:45" ht="12.75">
      <c r="C126" s="11"/>
      <c r="AN126" s="7"/>
      <c r="AO126" s="7"/>
      <c r="AP126" s="7"/>
      <c r="AQ126" s="7"/>
      <c r="AR126" s="7"/>
      <c r="AS126" s="7"/>
    </row>
    <row r="127" spans="3:45" ht="12.75">
      <c r="C127" s="11"/>
      <c r="AN127" s="7"/>
      <c r="AO127" s="7"/>
      <c r="AP127" s="7"/>
      <c r="AQ127" s="7"/>
      <c r="AR127" s="7"/>
      <c r="AS127" s="7"/>
    </row>
    <row r="128" spans="3:45" ht="12.75">
      <c r="C128" s="11"/>
      <c r="AN128" s="7"/>
      <c r="AO128" s="7"/>
      <c r="AP128" s="7"/>
      <c r="AQ128" s="7"/>
      <c r="AR128" s="7"/>
      <c r="AS128" s="7"/>
    </row>
    <row r="129" spans="3:45" ht="12.75">
      <c r="C129" s="11"/>
      <c r="AN129" s="7"/>
      <c r="AO129" s="7"/>
      <c r="AP129" s="7"/>
      <c r="AQ129" s="7"/>
      <c r="AR129" s="7"/>
      <c r="AS129" s="7"/>
    </row>
    <row r="130" spans="3:45" ht="12.75">
      <c r="C130" s="11"/>
      <c r="AN130" s="7"/>
      <c r="AO130" s="7"/>
      <c r="AP130" s="7"/>
      <c r="AQ130" s="7"/>
      <c r="AR130" s="7"/>
      <c r="AS130" s="7"/>
    </row>
    <row r="131" spans="3:45" ht="12.75">
      <c r="C131" s="11"/>
      <c r="AN131" s="7"/>
      <c r="AO131" s="7"/>
      <c r="AP131" s="7"/>
      <c r="AQ131" s="7"/>
      <c r="AR131" s="7"/>
      <c r="AS131" s="7"/>
    </row>
    <row r="132" spans="3:45" ht="12.75">
      <c r="C132" s="11"/>
      <c r="AN132" s="7"/>
      <c r="AO132" s="7"/>
      <c r="AP132" s="7"/>
      <c r="AQ132" s="7"/>
      <c r="AR132" s="7"/>
      <c r="AS132" s="7"/>
    </row>
    <row r="133" spans="3:45" ht="12.75">
      <c r="C133" s="11"/>
      <c r="AN133" s="7"/>
      <c r="AO133" s="7"/>
      <c r="AP133" s="7"/>
      <c r="AQ133" s="7"/>
      <c r="AR133" s="7"/>
      <c r="AS133" s="7"/>
    </row>
    <row r="134" spans="3:45" ht="12.75">
      <c r="C134" s="11"/>
      <c r="AN134" s="7"/>
      <c r="AO134" s="7"/>
      <c r="AP134" s="7"/>
      <c r="AQ134" s="7"/>
      <c r="AR134" s="7"/>
      <c r="AS134" s="7"/>
    </row>
    <row r="135" spans="3:45" ht="12.75">
      <c r="C135" s="11"/>
      <c r="AN135" s="7"/>
      <c r="AO135" s="7"/>
      <c r="AP135" s="7"/>
      <c r="AQ135" s="7"/>
      <c r="AR135" s="7"/>
      <c r="AS135" s="7"/>
    </row>
    <row r="136" spans="3:45" ht="12.75">
      <c r="C136" s="11"/>
      <c r="AN136" s="7"/>
      <c r="AO136" s="7"/>
      <c r="AP136" s="7"/>
      <c r="AQ136" s="7"/>
      <c r="AR136" s="7"/>
      <c r="AS136" s="7"/>
    </row>
    <row r="137" spans="3:45" ht="12.75">
      <c r="C137" s="11"/>
      <c r="AN137" s="7"/>
      <c r="AO137" s="7"/>
      <c r="AP137" s="7"/>
      <c r="AQ137" s="7"/>
      <c r="AR137" s="7"/>
      <c r="AS137" s="7"/>
    </row>
    <row r="138" spans="3:45" ht="12.75">
      <c r="C138" s="11"/>
      <c r="AN138" s="7"/>
      <c r="AO138" s="7"/>
      <c r="AP138" s="7"/>
      <c r="AQ138" s="7"/>
      <c r="AR138" s="7"/>
      <c r="AS138" s="7"/>
    </row>
    <row r="139" spans="3:45" ht="12.75">
      <c r="C139" s="11"/>
      <c r="AN139" s="7"/>
      <c r="AO139" s="7"/>
      <c r="AP139" s="7"/>
      <c r="AQ139" s="7"/>
      <c r="AR139" s="7"/>
      <c r="AS139" s="7"/>
    </row>
    <row r="140" spans="3:45" ht="12.75">
      <c r="C140" s="11"/>
      <c r="AN140" s="7"/>
      <c r="AO140" s="7"/>
      <c r="AP140" s="7"/>
      <c r="AQ140" s="7"/>
      <c r="AR140" s="7"/>
      <c r="AS140" s="7"/>
    </row>
    <row r="141" spans="3:45" ht="12.75">
      <c r="C141" s="11"/>
      <c r="AN141" s="7"/>
      <c r="AO141" s="7"/>
      <c r="AP141" s="7"/>
      <c r="AQ141" s="7"/>
      <c r="AR141" s="7"/>
      <c r="AS141" s="7"/>
    </row>
    <row r="142" spans="3:45" ht="12.75">
      <c r="C142" s="11"/>
      <c r="AN142" s="7"/>
      <c r="AO142" s="7"/>
      <c r="AP142" s="7"/>
      <c r="AQ142" s="7"/>
      <c r="AR142" s="7"/>
      <c r="AS142" s="7"/>
    </row>
    <row r="143" spans="3:45" ht="12.75">
      <c r="C143" s="11"/>
      <c r="AN143" s="7"/>
      <c r="AO143" s="7"/>
      <c r="AP143" s="7"/>
      <c r="AQ143" s="7"/>
      <c r="AR143" s="7"/>
      <c r="AS143" s="7"/>
    </row>
    <row r="144" spans="3:45" ht="12.75">
      <c r="C144" s="11"/>
      <c r="AN144" s="7"/>
      <c r="AO144" s="7"/>
      <c r="AP144" s="7"/>
      <c r="AQ144" s="7"/>
      <c r="AR144" s="7"/>
      <c r="AS144" s="7"/>
    </row>
    <row r="145" spans="3:45" ht="12.75">
      <c r="C145" s="11"/>
      <c r="AN145" s="7"/>
      <c r="AO145" s="7"/>
      <c r="AP145" s="7"/>
      <c r="AQ145" s="7"/>
      <c r="AR145" s="7"/>
      <c r="AS145" s="7"/>
    </row>
    <row r="146" spans="3:45" ht="12.75">
      <c r="C146" s="11"/>
      <c r="AN146" s="7"/>
      <c r="AO146" s="7"/>
      <c r="AP146" s="7"/>
      <c r="AQ146" s="7"/>
      <c r="AR146" s="7"/>
      <c r="AS146" s="7"/>
    </row>
    <row r="147" spans="3:45" ht="12.75">
      <c r="C147" s="11"/>
      <c r="AN147" s="7"/>
      <c r="AO147" s="7"/>
      <c r="AP147" s="7"/>
      <c r="AQ147" s="7"/>
      <c r="AR147" s="7"/>
      <c r="AS147" s="7"/>
    </row>
    <row r="148" spans="3:45" ht="12.75">
      <c r="C148" s="11"/>
      <c r="AN148" s="7"/>
      <c r="AO148" s="7"/>
      <c r="AP148" s="7"/>
      <c r="AQ148" s="7"/>
      <c r="AR148" s="7"/>
      <c r="AS148" s="7"/>
    </row>
    <row r="149" spans="3:45" ht="12.75">
      <c r="C149" s="11"/>
      <c r="AN149" s="7"/>
      <c r="AO149" s="7"/>
      <c r="AP149" s="7"/>
      <c r="AQ149" s="7"/>
      <c r="AR149" s="7"/>
      <c r="AS149" s="7"/>
    </row>
    <row r="150" spans="3:45" ht="12.75">
      <c r="C150" s="11"/>
      <c r="AN150" s="7"/>
      <c r="AO150" s="7"/>
      <c r="AP150" s="7"/>
      <c r="AQ150" s="7"/>
      <c r="AR150" s="7"/>
      <c r="AS150" s="7"/>
    </row>
    <row r="151" spans="3:45" ht="12.75">
      <c r="C151" s="11"/>
      <c r="AN151" s="7"/>
      <c r="AO151" s="7"/>
      <c r="AP151" s="7"/>
      <c r="AQ151" s="7"/>
      <c r="AR151" s="7"/>
      <c r="AS151" s="7"/>
    </row>
    <row r="152" spans="3:45" ht="12.75">
      <c r="C152" s="11"/>
      <c r="AN152" s="7"/>
      <c r="AO152" s="7"/>
      <c r="AP152" s="7"/>
      <c r="AQ152" s="7"/>
      <c r="AR152" s="7"/>
      <c r="AS152" s="7"/>
    </row>
    <row r="153" spans="3:45" ht="12.75">
      <c r="C153" s="11"/>
      <c r="AN153" s="7"/>
      <c r="AO153" s="7"/>
      <c r="AP153" s="7"/>
      <c r="AQ153" s="7"/>
      <c r="AR153" s="7"/>
      <c r="AS153" s="7"/>
    </row>
    <row r="154" spans="3:45" ht="12.75">
      <c r="C154" s="11"/>
      <c r="AN154" s="7"/>
      <c r="AO154" s="7"/>
      <c r="AP154" s="7"/>
      <c r="AQ154" s="7"/>
      <c r="AR154" s="7"/>
      <c r="AS154" s="7"/>
    </row>
    <row r="155" spans="3:45" ht="12.75">
      <c r="C155" s="11"/>
      <c r="AN155" s="7"/>
      <c r="AO155" s="7"/>
      <c r="AP155" s="7"/>
      <c r="AQ155" s="7"/>
      <c r="AR155" s="7"/>
      <c r="AS155" s="7"/>
    </row>
    <row r="156" spans="3:45" ht="12.75">
      <c r="C156" s="11"/>
      <c r="AN156" s="7"/>
      <c r="AO156" s="7"/>
      <c r="AP156" s="7"/>
      <c r="AQ156" s="7"/>
      <c r="AR156" s="7"/>
      <c r="AS156" s="7"/>
    </row>
    <row r="157" spans="3:45" ht="12.75">
      <c r="C157" s="11"/>
      <c r="AN157" s="7"/>
      <c r="AO157" s="7"/>
      <c r="AP157" s="7"/>
      <c r="AQ157" s="7"/>
      <c r="AR157" s="7"/>
      <c r="AS157" s="7"/>
    </row>
    <row r="158" spans="3:45" ht="12.75">
      <c r="C158" s="11"/>
      <c r="AN158" s="7"/>
      <c r="AO158" s="7"/>
      <c r="AP158" s="7"/>
      <c r="AQ158" s="7"/>
      <c r="AR158" s="7"/>
      <c r="AS158" s="7"/>
    </row>
    <row r="159" spans="3:45" ht="12.75">
      <c r="C159" s="11"/>
      <c r="AN159" s="7"/>
      <c r="AO159" s="7"/>
      <c r="AP159" s="7"/>
      <c r="AQ159" s="7"/>
      <c r="AR159" s="7"/>
      <c r="AS159" s="7"/>
    </row>
    <row r="160" spans="3:45" ht="12.75">
      <c r="C160" s="11"/>
      <c r="AN160" s="7"/>
      <c r="AO160" s="7"/>
      <c r="AP160" s="7"/>
      <c r="AQ160" s="7"/>
      <c r="AR160" s="7"/>
      <c r="AS160" s="7"/>
    </row>
    <row r="161" spans="3:45" ht="12.75">
      <c r="C161" s="11"/>
      <c r="AN161" s="7"/>
      <c r="AO161" s="7"/>
      <c r="AP161" s="7"/>
      <c r="AQ161" s="7"/>
      <c r="AR161" s="7"/>
      <c r="AS161" s="7"/>
    </row>
    <row r="162" spans="3:45" ht="12.75">
      <c r="C162" s="11"/>
      <c r="AN162" s="7"/>
      <c r="AO162" s="7"/>
      <c r="AP162" s="7"/>
      <c r="AQ162" s="7"/>
      <c r="AR162" s="7"/>
      <c r="AS162" s="7"/>
    </row>
    <row r="163" spans="3:45" ht="12.75">
      <c r="C163" s="11"/>
      <c r="AN163" s="7"/>
      <c r="AO163" s="7"/>
      <c r="AP163" s="7"/>
      <c r="AQ163" s="7"/>
      <c r="AR163" s="7"/>
      <c r="AS163" s="7"/>
    </row>
    <row r="164" spans="3:45" ht="12.75">
      <c r="C164" s="11"/>
      <c r="AN164" s="7"/>
      <c r="AO164" s="7"/>
      <c r="AP164" s="7"/>
      <c r="AQ164" s="7"/>
      <c r="AR164" s="7"/>
      <c r="AS164" s="7"/>
    </row>
    <row r="165" spans="3:45" ht="12.75">
      <c r="C165" s="11"/>
      <c r="AN165" s="7"/>
      <c r="AO165" s="7"/>
      <c r="AP165" s="7"/>
      <c r="AQ165" s="7"/>
      <c r="AR165" s="7"/>
      <c r="AS165" s="7"/>
    </row>
    <row r="166" spans="3:45" ht="12.75">
      <c r="C166" s="11"/>
      <c r="AN166" s="7"/>
      <c r="AO166" s="7"/>
      <c r="AP166" s="7"/>
      <c r="AQ166" s="7"/>
      <c r="AR166" s="7"/>
      <c r="AS166" s="7"/>
    </row>
    <row r="167" spans="3:45" ht="12.75">
      <c r="C167" s="11"/>
      <c r="AN167" s="7"/>
      <c r="AO167" s="7"/>
      <c r="AP167" s="7"/>
      <c r="AQ167" s="7"/>
      <c r="AR167" s="7"/>
      <c r="AS167" s="7"/>
    </row>
    <row r="168" spans="3:45" ht="12.75">
      <c r="C168" s="11"/>
      <c r="AN168" s="7"/>
      <c r="AO168" s="7"/>
      <c r="AP168" s="7"/>
      <c r="AQ168" s="7"/>
      <c r="AR168" s="7"/>
      <c r="AS168" s="7"/>
    </row>
    <row r="169" spans="3:45" ht="12.75">
      <c r="C169" s="11"/>
      <c r="AN169" s="7"/>
      <c r="AO169" s="7"/>
      <c r="AP169" s="7"/>
      <c r="AQ169" s="7"/>
      <c r="AR169" s="7"/>
      <c r="AS169" s="7"/>
    </row>
    <row r="170" spans="3:45" ht="12.75">
      <c r="C170" s="11"/>
      <c r="AN170" s="7"/>
      <c r="AO170" s="7"/>
      <c r="AP170" s="7"/>
      <c r="AQ170" s="7"/>
      <c r="AR170" s="7"/>
      <c r="AS170" s="7"/>
    </row>
    <row r="171" spans="3:45" ht="12.75">
      <c r="C171" s="11"/>
      <c r="AN171" s="7"/>
      <c r="AO171" s="7"/>
      <c r="AP171" s="7"/>
      <c r="AQ171" s="7"/>
      <c r="AR171" s="7"/>
      <c r="AS171" s="7"/>
    </row>
    <row r="172" spans="3:45" ht="12.75">
      <c r="C172" s="11"/>
      <c r="AN172" s="7"/>
      <c r="AO172" s="7"/>
      <c r="AP172" s="7"/>
      <c r="AQ172" s="7"/>
      <c r="AR172" s="7"/>
      <c r="AS172" s="7"/>
    </row>
    <row r="173" spans="3:45" ht="12.75">
      <c r="C173" s="11"/>
      <c r="AN173" s="7"/>
      <c r="AO173" s="7"/>
      <c r="AP173" s="7"/>
      <c r="AQ173" s="7"/>
      <c r="AR173" s="7"/>
      <c r="AS173" s="7"/>
    </row>
    <row r="174" spans="3:45" ht="12.75">
      <c r="C174" s="11"/>
      <c r="AN174" s="7"/>
      <c r="AO174" s="7"/>
      <c r="AP174" s="7"/>
      <c r="AQ174" s="7"/>
      <c r="AR174" s="7"/>
      <c r="AS174" s="7"/>
    </row>
    <row r="175" spans="3:45" ht="12.75">
      <c r="C175" s="11"/>
      <c r="AN175" s="7"/>
      <c r="AO175" s="7"/>
      <c r="AP175" s="7"/>
      <c r="AQ175" s="7"/>
      <c r="AR175" s="7"/>
      <c r="AS175" s="7"/>
    </row>
    <row r="176" spans="3:45" ht="12.75">
      <c r="C176" s="11"/>
      <c r="AN176" s="7"/>
      <c r="AO176" s="7"/>
      <c r="AP176" s="7"/>
      <c r="AQ176" s="7"/>
      <c r="AR176" s="7"/>
      <c r="AS176" s="7"/>
    </row>
    <row r="177" spans="3:45" ht="12.75">
      <c r="C177" s="11"/>
      <c r="AN177" s="7"/>
      <c r="AO177" s="7"/>
      <c r="AP177" s="7"/>
      <c r="AQ177" s="7"/>
      <c r="AR177" s="7"/>
      <c r="AS177" s="7"/>
    </row>
    <row r="178" spans="3:45" ht="12.75">
      <c r="C178" s="11"/>
      <c r="AN178" s="7"/>
      <c r="AO178" s="7"/>
      <c r="AP178" s="7"/>
      <c r="AQ178" s="7"/>
      <c r="AR178" s="7"/>
      <c r="AS178" s="7"/>
    </row>
    <row r="179" spans="3:45" ht="12.75">
      <c r="C179" s="11"/>
      <c r="AN179" s="7"/>
      <c r="AO179" s="7"/>
      <c r="AP179" s="7"/>
      <c r="AQ179" s="7"/>
      <c r="AR179" s="7"/>
      <c r="AS179" s="7"/>
    </row>
    <row r="180" spans="3:45" ht="12.75">
      <c r="C180" s="11"/>
      <c r="AN180" s="7"/>
      <c r="AO180" s="7"/>
      <c r="AP180" s="7"/>
      <c r="AQ180" s="7"/>
      <c r="AR180" s="7"/>
      <c r="AS180" s="7"/>
    </row>
    <row r="181" spans="3:45" ht="12.75">
      <c r="C181" s="11"/>
      <c r="AN181" s="7"/>
      <c r="AO181" s="7"/>
      <c r="AP181" s="7"/>
      <c r="AQ181" s="7"/>
      <c r="AR181" s="7"/>
      <c r="AS181" s="7"/>
    </row>
    <row r="182" spans="3:45" ht="12.75">
      <c r="C182" s="11"/>
      <c r="AN182" s="7"/>
      <c r="AO182" s="7"/>
      <c r="AP182" s="7"/>
      <c r="AQ182" s="7"/>
      <c r="AR182" s="7"/>
      <c r="AS182" s="7"/>
    </row>
    <row r="183" spans="3:45" ht="12.75">
      <c r="C183" s="11"/>
      <c r="AN183" s="7"/>
      <c r="AO183" s="7"/>
      <c r="AP183" s="7"/>
      <c r="AQ183" s="7"/>
      <c r="AR183" s="7"/>
      <c r="AS183" s="7"/>
    </row>
    <row r="184" spans="3:45" ht="12.75">
      <c r="C184" s="11"/>
      <c r="AN184" s="7"/>
      <c r="AO184" s="7"/>
      <c r="AP184" s="7"/>
      <c r="AQ184" s="7"/>
      <c r="AR184" s="7"/>
      <c r="AS184" s="7"/>
    </row>
    <row r="185" spans="3:45" ht="12.75">
      <c r="C185" s="11"/>
      <c r="AN185" s="7"/>
      <c r="AO185" s="7"/>
      <c r="AP185" s="7"/>
      <c r="AQ185" s="7"/>
      <c r="AR185" s="7"/>
      <c r="AS185" s="7"/>
    </row>
    <row r="186" spans="3:45" ht="12.75">
      <c r="C186" s="11"/>
      <c r="AN186" s="7"/>
      <c r="AO186" s="7"/>
      <c r="AP186" s="7"/>
      <c r="AQ186" s="7"/>
      <c r="AR186" s="7"/>
      <c r="AS186" s="7"/>
    </row>
    <row r="187" spans="3:45" ht="12.75">
      <c r="C187" s="11"/>
      <c r="AN187" s="7"/>
      <c r="AO187" s="7"/>
      <c r="AP187" s="7"/>
      <c r="AQ187" s="7"/>
      <c r="AR187" s="7"/>
      <c r="AS187" s="7"/>
    </row>
    <row r="188" spans="3:45" ht="12.75">
      <c r="C188" s="11"/>
      <c r="AN188" s="7"/>
      <c r="AO188" s="7"/>
      <c r="AP188" s="7"/>
      <c r="AQ188" s="7"/>
      <c r="AR188" s="7"/>
      <c r="AS188" s="7"/>
    </row>
    <row r="189" spans="3:45" ht="12.75">
      <c r="C189" s="11"/>
      <c r="AN189" s="7"/>
      <c r="AO189" s="7"/>
      <c r="AP189" s="7"/>
      <c r="AQ189" s="7"/>
      <c r="AR189" s="7"/>
      <c r="AS189" s="7"/>
    </row>
    <row r="190" spans="3:45" ht="12.75">
      <c r="C190" s="11"/>
      <c r="AN190" s="7"/>
      <c r="AO190" s="7"/>
      <c r="AP190" s="7"/>
      <c r="AQ190" s="7"/>
      <c r="AR190" s="7"/>
      <c r="AS190" s="7"/>
    </row>
    <row r="191" spans="3:45" ht="12.75">
      <c r="C191" s="11"/>
      <c r="AN191" s="7"/>
      <c r="AO191" s="7"/>
      <c r="AP191" s="7"/>
      <c r="AQ191" s="7"/>
      <c r="AR191" s="7"/>
      <c r="AS191" s="7"/>
    </row>
    <row r="192" spans="3:45" ht="12.75">
      <c r="C192" s="11"/>
      <c r="AN192" s="7"/>
      <c r="AO192" s="7"/>
      <c r="AP192" s="7"/>
      <c r="AQ192" s="7"/>
      <c r="AR192" s="7"/>
      <c r="AS192" s="7"/>
    </row>
    <row r="193" spans="3:45" ht="12.75">
      <c r="C193" s="11"/>
      <c r="AN193" s="7"/>
      <c r="AO193" s="7"/>
      <c r="AP193" s="7"/>
      <c r="AQ193" s="7"/>
      <c r="AR193" s="7"/>
      <c r="AS193" s="7"/>
    </row>
    <row r="194" spans="3:45" ht="12.75">
      <c r="C194" s="11"/>
      <c r="AN194" s="7"/>
      <c r="AO194" s="7"/>
      <c r="AP194" s="7"/>
      <c r="AQ194" s="7"/>
      <c r="AR194" s="7"/>
      <c r="AS194" s="7"/>
    </row>
    <row r="195" spans="3:45" ht="12.75">
      <c r="C195" s="11"/>
      <c r="AN195" s="7"/>
      <c r="AO195" s="7"/>
      <c r="AP195" s="7"/>
      <c r="AQ195" s="7"/>
      <c r="AR195" s="7"/>
      <c r="AS195" s="7"/>
    </row>
    <row r="196" spans="3:45" ht="12.75">
      <c r="C196" s="11"/>
      <c r="AN196" s="7"/>
      <c r="AO196" s="7"/>
      <c r="AP196" s="7"/>
      <c r="AQ196" s="7"/>
      <c r="AR196" s="7"/>
      <c r="AS196" s="7"/>
    </row>
    <row r="197" spans="3:45" ht="12.75">
      <c r="C197" s="11"/>
      <c r="AN197" s="7"/>
      <c r="AO197" s="7"/>
      <c r="AP197" s="7"/>
      <c r="AQ197" s="7"/>
      <c r="AR197" s="7"/>
      <c r="AS197" s="7"/>
    </row>
    <row r="198" spans="3:45" ht="12.75">
      <c r="C198" s="11"/>
      <c r="AN198" s="7"/>
      <c r="AO198" s="7"/>
      <c r="AP198" s="7"/>
      <c r="AQ198" s="7"/>
      <c r="AR198" s="7"/>
      <c r="AS198" s="7"/>
    </row>
    <row r="199" spans="3:45" ht="12.75">
      <c r="C199" s="11"/>
      <c r="AN199" s="7"/>
      <c r="AO199" s="7"/>
      <c r="AP199" s="7"/>
      <c r="AQ199" s="7"/>
      <c r="AR199" s="7"/>
      <c r="AS199" s="7"/>
    </row>
    <row r="200" spans="3:45" ht="12.75">
      <c r="C200" s="11"/>
      <c r="AN200" s="7"/>
      <c r="AO200" s="7"/>
      <c r="AP200" s="7"/>
      <c r="AQ200" s="7"/>
      <c r="AR200" s="7"/>
      <c r="AS200" s="7"/>
    </row>
    <row r="201" spans="3:45" ht="12.75">
      <c r="C201" s="11"/>
      <c r="AN201" s="7"/>
      <c r="AO201" s="7"/>
      <c r="AP201" s="7"/>
      <c r="AQ201" s="7"/>
      <c r="AR201" s="7"/>
      <c r="AS201" s="7"/>
    </row>
    <row r="202" spans="3:45" ht="12.75">
      <c r="C202" s="11"/>
      <c r="AN202" s="7"/>
      <c r="AO202" s="7"/>
      <c r="AP202" s="7"/>
      <c r="AQ202" s="7"/>
      <c r="AR202" s="7"/>
      <c r="AS202" s="7"/>
    </row>
    <row r="203" spans="3:45" ht="12.75">
      <c r="C203" s="11"/>
      <c r="AN203" s="7"/>
      <c r="AO203" s="7"/>
      <c r="AP203" s="7"/>
      <c r="AQ203" s="7"/>
      <c r="AR203" s="7"/>
      <c r="AS203" s="7"/>
    </row>
    <row r="204" spans="3:45" ht="12.75">
      <c r="C204" s="11"/>
      <c r="AN204" s="7"/>
      <c r="AO204" s="7"/>
      <c r="AP204" s="7"/>
      <c r="AQ204" s="7"/>
      <c r="AR204" s="7"/>
      <c r="AS204" s="7"/>
    </row>
    <row r="205" spans="3:45" ht="12.75">
      <c r="C205" s="11"/>
      <c r="AN205" s="7"/>
      <c r="AO205" s="7"/>
      <c r="AP205" s="7"/>
      <c r="AQ205" s="7"/>
      <c r="AR205" s="7"/>
      <c r="AS205" s="7"/>
    </row>
    <row r="206" spans="3:45" ht="12.75">
      <c r="C206" s="11"/>
      <c r="AN206" s="7"/>
      <c r="AO206" s="7"/>
      <c r="AP206" s="7"/>
      <c r="AQ206" s="7"/>
      <c r="AR206" s="7"/>
      <c r="AS206" s="7"/>
    </row>
    <row r="207" ht="12.75">
      <c r="C207" s="11"/>
    </row>
    <row r="208" ht="12.75">
      <c r="C208" s="11"/>
    </row>
    <row r="209" ht="12.75">
      <c r="C209" s="11"/>
    </row>
    <row r="210" ht="12.75">
      <c r="C210" s="11"/>
    </row>
    <row r="211" ht="12.75">
      <c r="C211" s="11"/>
    </row>
    <row r="212" ht="12.75">
      <c r="C212" s="11"/>
    </row>
    <row r="213" ht="12.75">
      <c r="C213" s="11"/>
    </row>
    <row r="214" ht="12.75">
      <c r="C214" s="11"/>
    </row>
    <row r="215" ht="12.75">
      <c r="C215" s="11"/>
    </row>
    <row r="216" ht="12.75">
      <c r="C216" s="11"/>
    </row>
    <row r="217" ht="12.75">
      <c r="C217" s="11"/>
    </row>
    <row r="218" ht="12.75">
      <c r="C218" s="11"/>
    </row>
    <row r="219" ht="12.75">
      <c r="C219" s="11"/>
    </row>
    <row r="220" ht="12.75">
      <c r="C220" s="11"/>
    </row>
    <row r="221" ht="12.75">
      <c r="C221" s="11"/>
    </row>
    <row r="222" ht="12.75">
      <c r="C222" s="11"/>
    </row>
    <row r="223" ht="12.75">
      <c r="C223" s="11"/>
    </row>
    <row r="224" ht="12.75">
      <c r="C224" s="11"/>
    </row>
    <row r="225" ht="12.75">
      <c r="C225" s="11"/>
    </row>
    <row r="226" ht="12.75">
      <c r="C226" s="11"/>
    </row>
    <row r="227" ht="12.75">
      <c r="C227" s="11"/>
    </row>
    <row r="228" ht="12.75">
      <c r="C228" s="11"/>
    </row>
    <row r="229" ht="12.75">
      <c r="C229" s="11"/>
    </row>
    <row r="230" ht="12.75">
      <c r="C230" s="11"/>
    </row>
    <row r="231" ht="12.75">
      <c r="C231" s="11"/>
    </row>
    <row r="232" ht="12.75">
      <c r="C232" s="11"/>
    </row>
    <row r="233" ht="12.75">
      <c r="C233" s="11"/>
    </row>
    <row r="234" ht="12.75">
      <c r="C234" s="11"/>
    </row>
    <row r="235" ht="12.75">
      <c r="C235" s="11"/>
    </row>
    <row r="236" ht="12.75">
      <c r="C236" s="11"/>
    </row>
    <row r="237" ht="12.75">
      <c r="C237" s="11"/>
    </row>
    <row r="238" ht="12.75">
      <c r="C238" s="11"/>
    </row>
    <row r="239" ht="12.75">
      <c r="C239" s="11"/>
    </row>
    <row r="240" ht="12.75">
      <c r="C240" s="11"/>
    </row>
    <row r="241" ht="12.75">
      <c r="C241" s="11"/>
    </row>
    <row r="242" ht="12.75">
      <c r="C242" s="11"/>
    </row>
    <row r="243" ht="12.75">
      <c r="C243" s="11"/>
    </row>
    <row r="244" ht="12.75">
      <c r="C244" s="11"/>
    </row>
    <row r="245" ht="12.75">
      <c r="C245" s="11"/>
    </row>
    <row r="246" ht="12.75">
      <c r="C246" s="11"/>
    </row>
    <row r="247" ht="12.75">
      <c r="C247" s="11"/>
    </row>
    <row r="248" ht="12.75">
      <c r="C248" s="11"/>
    </row>
    <row r="249" ht="12.75">
      <c r="C249" s="11"/>
    </row>
    <row r="250" ht="12.75">
      <c r="C250" s="11"/>
    </row>
    <row r="251" ht="12.75">
      <c r="C251" s="11"/>
    </row>
    <row r="252" ht="12.75">
      <c r="C252" s="11"/>
    </row>
    <row r="253" ht="12.75">
      <c r="C253" s="11"/>
    </row>
    <row r="254" ht="12.75">
      <c r="C254" s="11"/>
    </row>
    <row r="255" ht="12.75">
      <c r="C255" s="11"/>
    </row>
    <row r="256" ht="12.75">
      <c r="C256" s="11"/>
    </row>
    <row r="257" ht="12.75">
      <c r="C257" s="11"/>
    </row>
    <row r="258" ht="12.75">
      <c r="C258" s="11"/>
    </row>
    <row r="259" ht="12.75">
      <c r="C259" s="11"/>
    </row>
    <row r="260" ht="12.75">
      <c r="C260" s="11"/>
    </row>
    <row r="261" ht="12.75">
      <c r="C261" s="11"/>
    </row>
    <row r="262" ht="12.75">
      <c r="C262" s="11"/>
    </row>
    <row r="263" ht="12.75">
      <c r="C263" s="11"/>
    </row>
    <row r="264" ht="12.75">
      <c r="C264" s="11"/>
    </row>
    <row r="265" ht="12.75">
      <c r="C265" s="11"/>
    </row>
    <row r="266" ht="12.75">
      <c r="C266" s="11"/>
    </row>
    <row r="267" ht="12.75">
      <c r="C267" s="11"/>
    </row>
    <row r="268" ht="12.75">
      <c r="C268" s="11"/>
    </row>
    <row r="269" ht="12.75">
      <c r="C269" s="11"/>
    </row>
    <row r="270" ht="12.75">
      <c r="C270" s="11"/>
    </row>
    <row r="271" ht="12.75">
      <c r="C271" s="11"/>
    </row>
    <row r="272" ht="12.75">
      <c r="C272" s="11"/>
    </row>
    <row r="273" ht="12.75">
      <c r="C273" s="11"/>
    </row>
    <row r="274" ht="12.75">
      <c r="C274" s="11"/>
    </row>
    <row r="275" ht="12.75">
      <c r="C275" s="11"/>
    </row>
    <row r="276" ht="12.75">
      <c r="C276" s="11"/>
    </row>
    <row r="277" ht="12.75">
      <c r="C277" s="11"/>
    </row>
    <row r="278" ht="12.75">
      <c r="C278" s="11"/>
    </row>
    <row r="279" ht="12.75">
      <c r="C279" s="11"/>
    </row>
    <row r="280" ht="12.75">
      <c r="C280" s="11"/>
    </row>
    <row r="281" ht="12.75">
      <c r="C281" s="11"/>
    </row>
    <row r="282" ht="12.75">
      <c r="C282" s="11"/>
    </row>
    <row r="283" ht="12.75">
      <c r="C283" s="11"/>
    </row>
    <row r="284" ht="12.75">
      <c r="C284" s="11"/>
    </row>
    <row r="285" ht="12.75">
      <c r="C285" s="11"/>
    </row>
    <row r="286" ht="12.75">
      <c r="C286" s="11"/>
    </row>
    <row r="287" ht="12.75">
      <c r="C287" s="11"/>
    </row>
    <row r="288" ht="12.75">
      <c r="C288" s="11"/>
    </row>
    <row r="289" ht="12.75">
      <c r="C289" s="11"/>
    </row>
    <row r="290" ht="12.75">
      <c r="C290" s="11"/>
    </row>
    <row r="291" ht="12.75">
      <c r="C291" s="11"/>
    </row>
    <row r="292" ht="12.75">
      <c r="C292" s="11"/>
    </row>
    <row r="293" ht="12.75">
      <c r="C293" s="11"/>
    </row>
    <row r="294" ht="12.75">
      <c r="C294" s="11"/>
    </row>
    <row r="295" ht="12.75">
      <c r="C295" s="11"/>
    </row>
    <row r="296" ht="12.75">
      <c r="C296" s="11"/>
    </row>
    <row r="297" ht="12.75">
      <c r="C297" s="11"/>
    </row>
    <row r="298" ht="12.75">
      <c r="C298" s="11"/>
    </row>
    <row r="299" ht="12.75">
      <c r="C299" s="11"/>
    </row>
    <row r="300" ht="12.75">
      <c r="C300" s="11"/>
    </row>
    <row r="301" ht="12.75">
      <c r="C301" s="11"/>
    </row>
    <row r="302" ht="12.75">
      <c r="C302" s="11"/>
    </row>
    <row r="303" ht="12.75">
      <c r="C303" s="11"/>
    </row>
    <row r="304" ht="12.75">
      <c r="C304" s="11"/>
    </row>
    <row r="305" ht="12.75">
      <c r="C305" s="11"/>
    </row>
    <row r="306" ht="12.75">
      <c r="C306" s="11"/>
    </row>
    <row r="307" ht="12.75">
      <c r="C307" s="11"/>
    </row>
    <row r="308" ht="12.75">
      <c r="C308" s="11"/>
    </row>
    <row r="309" ht="12.75">
      <c r="C309" s="11"/>
    </row>
    <row r="310" ht="12.75">
      <c r="C310" s="11"/>
    </row>
    <row r="311" ht="12.75">
      <c r="C311" s="11"/>
    </row>
    <row r="312" ht="12.75">
      <c r="C312" s="11"/>
    </row>
    <row r="313" ht="12.75">
      <c r="C313" s="11"/>
    </row>
    <row r="314" ht="12.75">
      <c r="C314" s="11"/>
    </row>
    <row r="315" ht="12.75">
      <c r="C315" s="11"/>
    </row>
    <row r="316" ht="12.75">
      <c r="C316" s="11"/>
    </row>
    <row r="317" ht="12.75">
      <c r="C317" s="11"/>
    </row>
    <row r="318" ht="12.75">
      <c r="C318" s="11"/>
    </row>
    <row r="319" ht="12.75">
      <c r="C319" s="11"/>
    </row>
    <row r="320" ht="12.75">
      <c r="C320" s="11"/>
    </row>
    <row r="321" ht="12.75">
      <c r="C321" s="11"/>
    </row>
    <row r="322" ht="12.75">
      <c r="C322" s="11"/>
    </row>
    <row r="323" ht="12.75">
      <c r="C323" s="11"/>
    </row>
    <row r="324" ht="12.75">
      <c r="C324" s="11"/>
    </row>
    <row r="325" ht="12.75">
      <c r="C325" s="11"/>
    </row>
  </sheetData>
  <sheetProtection/>
  <mergeCells count="52">
    <mergeCell ref="E89:M89"/>
    <mergeCell ref="E85:M85"/>
    <mergeCell ref="C12:C13"/>
    <mergeCell ref="F12:F13"/>
    <mergeCell ref="E86:M86"/>
    <mergeCell ref="E87:M87"/>
    <mergeCell ref="A76:I76"/>
    <mergeCell ref="A74:I74"/>
    <mergeCell ref="K79:M79"/>
    <mergeCell ref="K74:M74"/>
    <mergeCell ref="J93:AJ93"/>
    <mergeCell ref="A80:I80"/>
    <mergeCell ref="K80:M80"/>
    <mergeCell ref="A83:B83"/>
    <mergeCell ref="A84:B84"/>
    <mergeCell ref="A85:A89"/>
    <mergeCell ref="S90:S91"/>
    <mergeCell ref="H92:AJ92"/>
    <mergeCell ref="J74:J80"/>
    <mergeCell ref="A79:I79"/>
    <mergeCell ref="C3:C5"/>
    <mergeCell ref="D3:F3"/>
    <mergeCell ref="V90:V91"/>
    <mergeCell ref="A91:B91"/>
    <mergeCell ref="K76:M76"/>
    <mergeCell ref="A77:I77"/>
    <mergeCell ref="K77:M77"/>
    <mergeCell ref="A78:I78"/>
    <mergeCell ref="K78:M78"/>
    <mergeCell ref="E88:M88"/>
    <mergeCell ref="D4:D5"/>
    <mergeCell ref="I3:I5"/>
    <mergeCell ref="N4:R4"/>
    <mergeCell ref="N3:AJ3"/>
    <mergeCell ref="Y4:AD4"/>
    <mergeCell ref="S4:X4"/>
    <mergeCell ref="A75:I75"/>
    <mergeCell ref="K75:M75"/>
    <mergeCell ref="D12:D13"/>
    <mergeCell ref="E12:E13"/>
    <mergeCell ref="G3:G5"/>
    <mergeCell ref="H3:H5"/>
    <mergeCell ref="F4:F5"/>
    <mergeCell ref="E4:E5"/>
    <mergeCell ref="A3:A5"/>
    <mergeCell ref="B3:B5"/>
    <mergeCell ref="AO3:AS3"/>
    <mergeCell ref="J4:J5"/>
    <mergeCell ref="AE4:AJ4"/>
    <mergeCell ref="AP4:AS4"/>
    <mergeCell ref="J3:M3"/>
    <mergeCell ref="K4:M4"/>
  </mergeCells>
  <conditionalFormatting sqref="S82:X91 S94:X102 Y82:AH82 S58:X60 S54:X56 S50:U52 W50:X52 V50:V51 S43:X47 AM35:AN35 AP35 AP30 W62:X64 S62:U64 V62 N67:AI67 H34:AL35 D34:F35 E36:G39 G35 I36:I39 K36:AN39 H30:J30 I31:I33 K28:AN33 I28:I29 F28:G33 E28 E30:E33 D37:D38">
    <cfRule type="cellIs" priority="1" dxfId="5" operator="equal" stopIfTrue="1">
      <formula>0</formula>
    </cfRule>
  </conditionalFormatting>
  <conditionalFormatting sqref="AS49:AS84 AS36:AS47 AS31:AS33">
    <cfRule type="cellIs" priority="2" dxfId="6" operator="lessThan" stopIfTrue="1">
      <formula>0.85</formula>
    </cfRule>
  </conditionalFormatting>
  <conditionalFormatting sqref="AS48 AS35 AS30">
    <cfRule type="cellIs" priority="3" dxfId="6" operator="lessThan" stopIfTrue="1">
      <formula>0.95</formula>
    </cfRule>
  </conditionalFormatting>
  <conditionalFormatting sqref="AQ35:AQ84 AQ25:AQ33 AR25:AS25">
    <cfRule type="cellIs" priority="4" dxfId="6" operator="lessThanOrEqual" stopIfTrue="1">
      <formula>0.95</formula>
    </cfRule>
    <cfRule type="cellIs" priority="5" dxfId="6" operator="greaterThan" stopIfTrue="1">
      <formula>1.05</formula>
    </cfRule>
  </conditionalFormatting>
  <printOptions/>
  <pageMargins left="0.3937007874015748" right="0.3937007874015748" top="0" bottom="0" header="0.5118110236220472" footer="0.5118110236220472"/>
  <pageSetup horizontalDpi="600" verticalDpi="600" orientation="landscape" paperSize="9" scale="50" r:id="rId1"/>
  <rowBreaks count="1" manualBreakCount="1">
    <brk id="47" max="36" man="1"/>
  </rowBreaks>
  <colBreaks count="3" manualBreakCount="3">
    <brk id="36" max="65535" man="1"/>
    <brk id="43" max="65535" man="1"/>
    <brk id="4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5:K34"/>
  <sheetViews>
    <sheetView zoomScale="50" zoomScaleNormal="50" zoomScaleSheetLayoutView="50" zoomScalePageLayoutView="0" workbookViewId="0" topLeftCell="A4">
      <selection activeCell="L39" sqref="L39"/>
    </sheetView>
  </sheetViews>
  <sheetFormatPr defaultColWidth="9.00390625" defaultRowHeight="12.75"/>
  <cols>
    <col min="1" max="2" width="15.75390625" style="301" customWidth="1"/>
    <col min="3" max="3" width="37.625" style="301" customWidth="1"/>
    <col min="4" max="4" width="20.625" style="301" customWidth="1"/>
    <col min="5" max="6" width="30.875" style="301" customWidth="1"/>
    <col min="7" max="7" width="31.375" style="301" customWidth="1"/>
    <col min="8" max="8" width="30.25390625" style="301" customWidth="1"/>
    <col min="9" max="9" width="30.875" style="301" customWidth="1"/>
    <col min="10" max="10" width="32.25390625" style="301" customWidth="1"/>
    <col min="11" max="12" width="15.75390625" style="301" customWidth="1"/>
  </cols>
  <sheetData>
    <row r="1" ht="21.75" customHeight="1"/>
    <row r="2" ht="21.75" customHeight="1"/>
    <row r="3" ht="21.75" customHeight="1"/>
    <row r="4" ht="21.75" customHeight="1"/>
    <row r="5" spans="2:11" ht="21.75" customHeight="1">
      <c r="B5" s="837" t="s">
        <v>70</v>
      </c>
      <c r="C5" s="837"/>
      <c r="D5" s="837"/>
      <c r="E5" s="837"/>
      <c r="F5" s="837"/>
      <c r="G5" s="837"/>
      <c r="H5" s="837"/>
      <c r="I5" s="837"/>
      <c r="J5" s="837"/>
      <c r="K5" s="837"/>
    </row>
    <row r="6" ht="21.75" customHeight="1"/>
    <row r="7" spans="2:10" ht="21.75" customHeight="1">
      <c r="B7" s="302" t="s">
        <v>71</v>
      </c>
      <c r="C7" s="838" t="s">
        <v>72</v>
      </c>
      <c r="D7" s="838" t="s">
        <v>44</v>
      </c>
      <c r="E7" s="839" t="s">
        <v>73</v>
      </c>
      <c r="F7" s="839"/>
      <c r="G7" s="838" t="s">
        <v>74</v>
      </c>
      <c r="H7" s="838" t="s">
        <v>75</v>
      </c>
      <c r="I7" s="839" t="s">
        <v>76</v>
      </c>
      <c r="J7" s="840" t="s">
        <v>77</v>
      </c>
    </row>
    <row r="8" spans="2:10" ht="77.25" customHeight="1">
      <c r="B8" s="303"/>
      <c r="C8" s="838"/>
      <c r="D8" s="838"/>
      <c r="E8" s="304" t="s">
        <v>2</v>
      </c>
      <c r="F8" s="305" t="s">
        <v>69</v>
      </c>
      <c r="G8" s="838"/>
      <c r="H8" s="838"/>
      <c r="I8" s="839"/>
      <c r="J8" s="840"/>
    </row>
    <row r="9" spans="2:10" ht="21.75" customHeight="1">
      <c r="B9" s="306">
        <v>1</v>
      </c>
      <c r="C9" s="305">
        <v>2</v>
      </c>
      <c r="D9" s="305">
        <v>3</v>
      </c>
      <c r="E9" s="305">
        <v>4</v>
      </c>
      <c r="F9" s="305">
        <v>5</v>
      </c>
      <c r="G9" s="305">
        <v>6</v>
      </c>
      <c r="H9" s="305">
        <v>7</v>
      </c>
      <c r="I9" s="305">
        <v>8</v>
      </c>
      <c r="J9" s="307">
        <v>9</v>
      </c>
    </row>
    <row r="10" spans="2:10" ht="34.5" customHeight="1">
      <c r="B10" s="303" t="s">
        <v>78</v>
      </c>
      <c r="C10" s="305">
        <v>39</v>
      </c>
      <c r="D10" s="305">
        <v>0</v>
      </c>
      <c r="E10" s="305">
        <v>0</v>
      </c>
      <c r="F10" s="305">
        <v>0</v>
      </c>
      <c r="G10" s="305">
        <v>2</v>
      </c>
      <c r="H10" s="305">
        <v>0</v>
      </c>
      <c r="I10" s="305">
        <v>11</v>
      </c>
      <c r="J10" s="307">
        <f>C10+D10+E10+F10+G10+H10+I10</f>
        <v>52</v>
      </c>
    </row>
    <row r="11" spans="2:10" ht="34.5" customHeight="1">
      <c r="B11" s="303" t="s">
        <v>79</v>
      </c>
      <c r="C11" s="305">
        <v>33</v>
      </c>
      <c r="D11" s="305">
        <v>3</v>
      </c>
      <c r="E11" s="305">
        <v>3</v>
      </c>
      <c r="F11" s="305">
        <v>0</v>
      </c>
      <c r="G11" s="305">
        <v>2</v>
      </c>
      <c r="H11" s="305">
        <v>0</v>
      </c>
      <c r="I11" s="305">
        <v>11</v>
      </c>
      <c r="J11" s="307">
        <f>C11+D11+E11+F11+G11+H11+I11</f>
        <v>52</v>
      </c>
    </row>
    <row r="12" spans="2:10" ht="34.5" customHeight="1">
      <c r="B12" s="317" t="s">
        <v>80</v>
      </c>
      <c r="C12" s="308">
        <v>26</v>
      </c>
      <c r="D12" s="308">
        <v>2</v>
      </c>
      <c r="E12" s="308">
        <v>2</v>
      </c>
      <c r="F12" s="308">
        <v>4</v>
      </c>
      <c r="G12" s="308">
        <v>1</v>
      </c>
      <c r="H12" s="308">
        <v>6</v>
      </c>
      <c r="I12" s="308">
        <v>2</v>
      </c>
      <c r="J12" s="318">
        <f>C12+D12+E12+F12+G12+H12+I12</f>
        <v>43</v>
      </c>
    </row>
    <row r="13" spans="2:10" ht="34.5" customHeight="1">
      <c r="B13" s="319" t="s">
        <v>81</v>
      </c>
      <c r="C13" s="320">
        <f>C10+C11+C12</f>
        <v>98</v>
      </c>
      <c r="D13" s="320">
        <f aca="true" t="shared" si="0" ref="D13:J13">D10+D11+D12</f>
        <v>5</v>
      </c>
      <c r="E13" s="320">
        <f t="shared" si="0"/>
        <v>5</v>
      </c>
      <c r="F13" s="320">
        <f t="shared" si="0"/>
        <v>4</v>
      </c>
      <c r="G13" s="320">
        <f t="shared" si="0"/>
        <v>5</v>
      </c>
      <c r="H13" s="320">
        <f t="shared" si="0"/>
        <v>6</v>
      </c>
      <c r="I13" s="320">
        <f t="shared" si="0"/>
        <v>24</v>
      </c>
      <c r="J13" s="321">
        <f t="shared" si="0"/>
        <v>147</v>
      </c>
    </row>
    <row r="14" ht="21.75" customHeight="1"/>
    <row r="15" spans="7:9" ht="21.75" customHeight="1">
      <c r="G15" s="301" t="s">
        <v>216</v>
      </c>
      <c r="I15" s="301">
        <v>1476</v>
      </c>
    </row>
    <row r="16" spans="7:9" ht="21.75" customHeight="1">
      <c r="G16" s="301" t="s">
        <v>217</v>
      </c>
      <c r="I16" s="301">
        <v>648</v>
      </c>
    </row>
    <row r="17" ht="21.75" customHeight="1">
      <c r="I17" s="301">
        <v>2124</v>
      </c>
    </row>
    <row r="18" ht="21.75" customHeight="1"/>
    <row r="19" spans="2:10" ht="21.75" customHeight="1">
      <c r="B19" s="301" t="s">
        <v>218</v>
      </c>
      <c r="G19" s="301" t="s">
        <v>219</v>
      </c>
      <c r="I19" s="301" t="s">
        <v>220</v>
      </c>
      <c r="J19" s="301" t="s">
        <v>221</v>
      </c>
    </row>
    <row r="20" spans="2:9" ht="21.75" customHeight="1">
      <c r="B20" s="301" t="s">
        <v>222</v>
      </c>
      <c r="D20" s="301">
        <v>3528</v>
      </c>
      <c r="G20" s="301" t="s">
        <v>223</v>
      </c>
      <c r="I20" s="301" t="s">
        <v>224</v>
      </c>
    </row>
    <row r="21" spans="2:9" ht="21.75" customHeight="1">
      <c r="B21" s="301" t="s">
        <v>225</v>
      </c>
      <c r="D21" s="301">
        <v>0</v>
      </c>
      <c r="G21" s="301" t="s">
        <v>226</v>
      </c>
      <c r="I21" s="301">
        <v>3528</v>
      </c>
    </row>
    <row r="22" spans="2:11" ht="21.75" customHeight="1">
      <c r="B22" s="301" t="s">
        <v>227</v>
      </c>
      <c r="C22" s="301" t="s">
        <v>228</v>
      </c>
      <c r="D22" s="301">
        <v>180</v>
      </c>
      <c r="G22" s="301" t="s">
        <v>229</v>
      </c>
      <c r="I22" s="301">
        <v>360</v>
      </c>
      <c r="K22" s="731">
        <v>3888</v>
      </c>
    </row>
    <row r="23" spans="2:9" ht="21.75" customHeight="1">
      <c r="B23" s="301" t="s">
        <v>230</v>
      </c>
      <c r="D23" s="301">
        <v>0</v>
      </c>
      <c r="E23" s="301" t="s">
        <v>231</v>
      </c>
      <c r="G23" s="301" t="s">
        <v>232</v>
      </c>
      <c r="I23" s="301">
        <v>216</v>
      </c>
    </row>
    <row r="24" spans="2:9" ht="21.75" customHeight="1">
      <c r="B24" s="301" t="s">
        <v>227</v>
      </c>
      <c r="D24" s="301">
        <v>180</v>
      </c>
      <c r="E24" s="731">
        <v>3888</v>
      </c>
      <c r="G24" s="301" t="s">
        <v>233</v>
      </c>
      <c r="I24" s="301">
        <v>144</v>
      </c>
    </row>
    <row r="25" spans="2:9" ht="21.75" customHeight="1">
      <c r="B25" s="301" t="s">
        <v>234</v>
      </c>
      <c r="D25" s="301">
        <v>0</v>
      </c>
      <c r="G25" s="301" t="s">
        <v>235</v>
      </c>
      <c r="I25" s="301">
        <v>180</v>
      </c>
    </row>
    <row r="26" spans="2:9" ht="21.75" customHeight="1">
      <c r="B26" s="301" t="s">
        <v>236</v>
      </c>
      <c r="D26" s="301">
        <v>144</v>
      </c>
      <c r="G26" s="301" t="s">
        <v>237</v>
      </c>
      <c r="I26" s="731">
        <v>4428</v>
      </c>
    </row>
    <row r="27" spans="2:4" ht="21.75" customHeight="1">
      <c r="B27" s="301" t="s">
        <v>238</v>
      </c>
      <c r="D27" s="301">
        <v>0</v>
      </c>
    </row>
    <row r="28" spans="2:4" ht="21.75" customHeight="1">
      <c r="B28" s="301" t="s">
        <v>239</v>
      </c>
      <c r="D28" s="301">
        <v>216</v>
      </c>
    </row>
    <row r="29" spans="2:4" ht="21.75" customHeight="1">
      <c r="B29" s="301" t="s">
        <v>240</v>
      </c>
      <c r="D29" s="301">
        <v>0</v>
      </c>
    </row>
    <row r="30" spans="2:9" ht="21.75" customHeight="1">
      <c r="B30" s="301" t="s">
        <v>227</v>
      </c>
      <c r="D30" s="301">
        <v>180</v>
      </c>
      <c r="G30" s="301" t="s">
        <v>241</v>
      </c>
      <c r="I30" s="301">
        <v>5351</v>
      </c>
    </row>
    <row r="31" spans="4:9" ht="21.75" customHeight="1">
      <c r="D31" s="731">
        <v>4428</v>
      </c>
      <c r="E31" s="301" t="s">
        <v>242</v>
      </c>
      <c r="G31" s="301" t="s">
        <v>243</v>
      </c>
      <c r="I31" s="301">
        <v>-2106</v>
      </c>
    </row>
    <row r="32" ht="21.75" customHeight="1">
      <c r="I32" s="731">
        <v>3245</v>
      </c>
    </row>
    <row r="33" ht="21.75" customHeight="1"/>
    <row r="34" spans="7:9" ht="21.75" customHeight="1">
      <c r="G34" s="301" t="s">
        <v>244</v>
      </c>
      <c r="I34" s="301" t="s">
        <v>245</v>
      </c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9" ht="11.25" customHeight="1"/>
    <row r="50" ht="12.75" customHeight="1"/>
  </sheetData>
  <sheetProtection/>
  <mergeCells count="8">
    <mergeCell ref="B5:K5"/>
    <mergeCell ref="C7:C8"/>
    <mergeCell ref="D7:D8"/>
    <mergeCell ref="E7:F7"/>
    <mergeCell ref="G7:G8"/>
    <mergeCell ref="H7:H8"/>
    <mergeCell ref="I7:I8"/>
    <mergeCell ref="J7:J8"/>
  </mergeCells>
  <printOptions/>
  <pageMargins left="0.7874015748031497" right="0.2362204724409449" top="0.3937007874015748" bottom="0.1968503937007874" header="0.5118110236220472" footer="0.5118110236220472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F26"/>
  <sheetViews>
    <sheetView zoomScaleSheetLayoutView="51" zoomScalePageLayoutView="25" workbookViewId="0" topLeftCell="A1">
      <pane xSplit="29" ySplit="10" topLeftCell="AD11" activePane="bottomRight" state="frozen"/>
      <selection pane="topLeft" activeCell="A1" sqref="A1"/>
      <selection pane="topRight" activeCell="AD1" sqref="AD1"/>
      <selection pane="bottomLeft" activeCell="A12" sqref="A12"/>
      <selection pane="bottomRight" activeCell="E13" sqref="E13:F13"/>
    </sheetView>
  </sheetViews>
  <sheetFormatPr defaultColWidth="9.00390625" defaultRowHeight="12.75"/>
  <cols>
    <col min="1" max="1" width="2.875" style="841" customWidth="1"/>
    <col min="2" max="2" width="4.25390625" style="841" customWidth="1"/>
    <col min="3" max="3" width="15.25390625" style="841" customWidth="1"/>
    <col min="4" max="4" width="8.875" style="841" customWidth="1"/>
    <col min="5" max="110" width="2.875" style="841" customWidth="1"/>
    <col min="111" max="16384" width="9.125" style="841" customWidth="1"/>
  </cols>
  <sheetData>
    <row r="1" ht="18.75" customHeight="1">
      <c r="G1" s="954"/>
    </row>
    <row r="2" spans="3:103" ht="18.75" customHeight="1">
      <c r="C2" s="955" t="s">
        <v>301</v>
      </c>
      <c r="D2" s="955"/>
      <c r="E2" s="955"/>
      <c r="F2" s="955"/>
      <c r="G2" s="955"/>
      <c r="H2" s="955"/>
      <c r="I2" s="955"/>
      <c r="J2" s="955"/>
      <c r="K2" s="955"/>
      <c r="L2" s="955"/>
      <c r="N2" s="952" t="s">
        <v>300</v>
      </c>
      <c r="O2" s="952"/>
      <c r="P2" s="952"/>
      <c r="Q2" s="952"/>
      <c r="R2" s="952"/>
      <c r="S2" s="952"/>
      <c r="T2" s="952"/>
      <c r="U2" s="952"/>
      <c r="V2" s="952"/>
      <c r="W2" s="952"/>
      <c r="X2" s="952"/>
      <c r="Y2" s="952"/>
      <c r="Z2" s="952"/>
      <c r="AA2" s="952"/>
      <c r="AB2" s="952"/>
      <c r="AC2" s="952"/>
      <c r="AD2" s="952"/>
      <c r="AE2" s="952"/>
      <c r="AF2" s="952"/>
      <c r="AG2" s="952"/>
      <c r="AH2" s="952"/>
      <c r="AI2" s="952"/>
      <c r="AJ2" s="952"/>
      <c r="AK2" s="952"/>
      <c r="AL2" s="952"/>
      <c r="AM2" s="952"/>
      <c r="AN2" s="952"/>
      <c r="AO2" s="952"/>
      <c r="AP2" s="952"/>
      <c r="AQ2" s="952"/>
      <c r="AR2" s="952"/>
      <c r="AS2" s="952"/>
      <c r="AT2" s="952"/>
      <c r="AU2" s="952"/>
      <c r="AV2" s="952"/>
      <c r="AW2" s="952"/>
      <c r="AX2" s="952"/>
      <c r="AY2" s="952"/>
      <c r="AZ2" s="952"/>
      <c r="BA2" s="952"/>
      <c r="BB2" s="952"/>
      <c r="BC2" s="952"/>
      <c r="BD2" s="952"/>
      <c r="BE2" s="952"/>
      <c r="BF2" s="952"/>
      <c r="BG2" s="952"/>
      <c r="BH2" s="952"/>
      <c r="BI2" s="952"/>
      <c r="BJ2" s="952"/>
      <c r="BK2" s="952"/>
      <c r="BL2" s="952"/>
      <c r="BM2" s="952"/>
      <c r="BN2" s="952"/>
      <c r="BO2" s="952"/>
      <c r="BP2" s="952"/>
      <c r="BQ2" s="952"/>
      <c r="BR2" s="952"/>
      <c r="BS2" s="952"/>
      <c r="BT2" s="952"/>
      <c r="BU2" s="952"/>
      <c r="BV2" s="952"/>
      <c r="BW2" s="952"/>
      <c r="BX2" s="952"/>
      <c r="BY2" s="952"/>
      <c r="BZ2" s="952"/>
      <c r="CA2" s="952"/>
      <c r="CB2" s="952"/>
      <c r="CC2" s="952"/>
      <c r="CD2" s="952"/>
      <c r="CE2" s="952"/>
      <c r="CF2" s="952"/>
      <c r="CG2" s="952"/>
      <c r="CH2" s="952"/>
      <c r="CI2" s="952"/>
      <c r="CJ2" s="952"/>
      <c r="CK2" s="952"/>
      <c r="CL2" s="950"/>
      <c r="CM2" s="955"/>
      <c r="CN2" s="955"/>
      <c r="CO2" s="955"/>
      <c r="CP2" s="955"/>
      <c r="CQ2" s="955"/>
      <c r="CR2" s="955"/>
      <c r="CS2" s="955"/>
      <c r="CT2" s="955"/>
      <c r="CU2" s="955"/>
      <c r="CV2" s="955"/>
      <c r="CW2" s="955"/>
      <c r="CX2" s="955"/>
      <c r="CY2" s="955"/>
    </row>
    <row r="3" spans="3:103" ht="18.75" customHeight="1">
      <c r="C3" s="955"/>
      <c r="D3" s="955"/>
      <c r="E3" s="955"/>
      <c r="F3" s="955"/>
      <c r="G3" s="955"/>
      <c r="H3" s="955"/>
      <c r="I3" s="955"/>
      <c r="J3" s="955"/>
      <c r="K3" s="955"/>
      <c r="L3" s="955"/>
      <c r="M3" s="953"/>
      <c r="N3" s="952"/>
      <c r="O3" s="952"/>
      <c r="P3" s="952"/>
      <c r="Q3" s="952"/>
      <c r="R3" s="952"/>
      <c r="S3" s="952"/>
      <c r="T3" s="952"/>
      <c r="U3" s="952"/>
      <c r="V3" s="952"/>
      <c r="W3" s="952"/>
      <c r="X3" s="952"/>
      <c r="Y3" s="952"/>
      <c r="Z3" s="952"/>
      <c r="AA3" s="952"/>
      <c r="AB3" s="952"/>
      <c r="AC3" s="952"/>
      <c r="AD3" s="952"/>
      <c r="AE3" s="952"/>
      <c r="AF3" s="952"/>
      <c r="AG3" s="952"/>
      <c r="AH3" s="952"/>
      <c r="AI3" s="952"/>
      <c r="AJ3" s="952"/>
      <c r="AK3" s="952"/>
      <c r="AL3" s="952"/>
      <c r="AM3" s="952"/>
      <c r="AN3" s="952"/>
      <c r="AO3" s="952"/>
      <c r="AP3" s="952"/>
      <c r="AQ3" s="952"/>
      <c r="AR3" s="952"/>
      <c r="AS3" s="952"/>
      <c r="AT3" s="952"/>
      <c r="AU3" s="952"/>
      <c r="AV3" s="952"/>
      <c r="AW3" s="952"/>
      <c r="AX3" s="952"/>
      <c r="AY3" s="952"/>
      <c r="AZ3" s="952"/>
      <c r="BA3" s="952"/>
      <c r="BB3" s="952"/>
      <c r="BC3" s="952"/>
      <c r="BD3" s="952"/>
      <c r="BE3" s="952"/>
      <c r="BF3" s="952"/>
      <c r="BG3" s="952"/>
      <c r="BH3" s="952"/>
      <c r="BI3" s="952"/>
      <c r="BJ3" s="952"/>
      <c r="BK3" s="952"/>
      <c r="BL3" s="952"/>
      <c r="BM3" s="952"/>
      <c r="BN3" s="952"/>
      <c r="BO3" s="952"/>
      <c r="BP3" s="952"/>
      <c r="BQ3" s="952"/>
      <c r="BR3" s="952"/>
      <c r="BS3" s="952"/>
      <c r="BT3" s="952"/>
      <c r="BU3" s="952"/>
      <c r="BV3" s="952"/>
      <c r="BW3" s="952"/>
      <c r="BX3" s="952"/>
      <c r="BY3" s="952"/>
      <c r="BZ3" s="952"/>
      <c r="CA3" s="952"/>
      <c r="CB3" s="952"/>
      <c r="CC3" s="952"/>
      <c r="CD3" s="952"/>
      <c r="CE3" s="952"/>
      <c r="CF3" s="952"/>
      <c r="CG3" s="952"/>
      <c r="CH3" s="952"/>
      <c r="CI3" s="952"/>
      <c r="CJ3" s="952"/>
      <c r="CK3" s="952"/>
      <c r="CL3" s="950"/>
      <c r="CM3" s="955"/>
      <c r="CN3" s="955"/>
      <c r="CO3" s="955"/>
      <c r="CP3" s="955"/>
      <c r="CQ3" s="955"/>
      <c r="CR3" s="955"/>
      <c r="CS3" s="955"/>
      <c r="CT3" s="955"/>
      <c r="CU3" s="955"/>
      <c r="CV3" s="955"/>
      <c r="CW3" s="955"/>
      <c r="CX3" s="955"/>
      <c r="CY3" s="955"/>
    </row>
    <row r="4" spans="3:103" ht="18.75" customHeight="1">
      <c r="C4" s="954"/>
      <c r="D4" s="954"/>
      <c r="E4" s="954"/>
      <c r="F4" s="954"/>
      <c r="M4" s="953"/>
      <c r="N4" s="952"/>
      <c r="O4" s="952"/>
      <c r="P4" s="952"/>
      <c r="Q4" s="952"/>
      <c r="R4" s="952"/>
      <c r="S4" s="952"/>
      <c r="T4" s="952"/>
      <c r="U4" s="952"/>
      <c r="V4" s="952"/>
      <c r="W4" s="952"/>
      <c r="X4" s="952"/>
      <c r="Y4" s="952"/>
      <c r="Z4" s="952"/>
      <c r="AA4" s="952"/>
      <c r="AB4" s="952"/>
      <c r="AC4" s="952"/>
      <c r="AD4" s="952"/>
      <c r="AE4" s="952"/>
      <c r="AF4" s="952"/>
      <c r="AG4" s="952"/>
      <c r="AH4" s="952"/>
      <c r="AI4" s="952"/>
      <c r="AJ4" s="952"/>
      <c r="AK4" s="952"/>
      <c r="AL4" s="952"/>
      <c r="AM4" s="952"/>
      <c r="AN4" s="952"/>
      <c r="AO4" s="952"/>
      <c r="AP4" s="952"/>
      <c r="AQ4" s="952"/>
      <c r="AR4" s="952"/>
      <c r="AS4" s="952"/>
      <c r="AT4" s="952"/>
      <c r="AU4" s="952"/>
      <c r="AV4" s="952"/>
      <c r="AW4" s="952"/>
      <c r="AX4" s="952"/>
      <c r="AY4" s="952"/>
      <c r="AZ4" s="952"/>
      <c r="BA4" s="952"/>
      <c r="BB4" s="952"/>
      <c r="BC4" s="952"/>
      <c r="BD4" s="952"/>
      <c r="BE4" s="952"/>
      <c r="BF4" s="952"/>
      <c r="BG4" s="952"/>
      <c r="BH4" s="952"/>
      <c r="BI4" s="952"/>
      <c r="BJ4" s="952"/>
      <c r="BK4" s="952"/>
      <c r="BL4" s="952"/>
      <c r="BM4" s="952"/>
      <c r="BN4" s="952"/>
      <c r="BO4" s="952"/>
      <c r="BP4" s="952"/>
      <c r="BQ4" s="952"/>
      <c r="BR4" s="952"/>
      <c r="BS4" s="952"/>
      <c r="BT4" s="952"/>
      <c r="BU4" s="952"/>
      <c r="BV4" s="952"/>
      <c r="BW4" s="952"/>
      <c r="BX4" s="952"/>
      <c r="BY4" s="952"/>
      <c r="BZ4" s="952"/>
      <c r="CA4" s="952"/>
      <c r="CB4" s="952"/>
      <c r="CC4" s="952"/>
      <c r="CD4" s="952"/>
      <c r="CE4" s="952"/>
      <c r="CF4" s="952"/>
      <c r="CG4" s="952"/>
      <c r="CH4" s="952"/>
      <c r="CI4" s="952"/>
      <c r="CJ4" s="952"/>
      <c r="CK4" s="952"/>
      <c r="CL4" s="950"/>
      <c r="CM4" s="949"/>
      <c r="CN4" s="949"/>
      <c r="CO4" s="949"/>
      <c r="CP4" s="949"/>
      <c r="CQ4" s="949"/>
      <c r="CR4" s="949"/>
      <c r="CS4" s="949"/>
      <c r="CT4" s="949"/>
      <c r="CU4" s="949"/>
      <c r="CV4" s="949"/>
      <c r="CW4" s="949"/>
      <c r="CX4" s="949"/>
      <c r="CY4" s="949"/>
    </row>
    <row r="5" spans="3:103" ht="18.75" customHeight="1">
      <c r="C5" s="949" t="s">
        <v>299</v>
      </c>
      <c r="D5" s="949"/>
      <c r="E5" s="949"/>
      <c r="F5" s="949"/>
      <c r="G5" s="949"/>
      <c r="H5" s="949"/>
      <c r="I5" s="949"/>
      <c r="J5" s="949"/>
      <c r="K5" s="949"/>
      <c r="L5" s="949"/>
      <c r="M5" s="951"/>
      <c r="N5" s="951"/>
      <c r="O5" s="951"/>
      <c r="P5" s="951"/>
      <c r="Q5" s="951"/>
      <c r="R5" s="951"/>
      <c r="S5" s="951"/>
      <c r="T5" s="951"/>
      <c r="U5" s="951"/>
      <c r="V5" s="951"/>
      <c r="W5" s="951"/>
      <c r="X5" s="951"/>
      <c r="Y5" s="951"/>
      <c r="Z5" s="951"/>
      <c r="AA5" s="951"/>
      <c r="AB5" s="951"/>
      <c r="AC5" s="951"/>
      <c r="AD5" s="951"/>
      <c r="AE5" s="951"/>
      <c r="AF5" s="951"/>
      <c r="AG5" s="951"/>
      <c r="AH5" s="951"/>
      <c r="AI5" s="951"/>
      <c r="AJ5" s="951"/>
      <c r="AK5" s="951"/>
      <c r="AL5" s="951"/>
      <c r="AM5" s="951"/>
      <c r="AN5" s="951"/>
      <c r="AO5" s="951"/>
      <c r="AP5" s="951"/>
      <c r="AQ5" s="951"/>
      <c r="AR5" s="951"/>
      <c r="AS5" s="951"/>
      <c r="AT5" s="951"/>
      <c r="AU5" s="951"/>
      <c r="AV5" s="951"/>
      <c r="AW5" s="951"/>
      <c r="AX5" s="951"/>
      <c r="AY5" s="951"/>
      <c r="AZ5" s="951"/>
      <c r="BA5" s="951"/>
      <c r="BB5" s="951"/>
      <c r="BC5" s="951"/>
      <c r="BD5" s="951"/>
      <c r="BE5" s="951"/>
      <c r="BF5" s="951"/>
      <c r="BG5" s="951"/>
      <c r="BH5" s="951"/>
      <c r="BI5" s="951"/>
      <c r="BJ5" s="951"/>
      <c r="BK5" s="951"/>
      <c r="BL5" s="951"/>
      <c r="BM5" s="951"/>
      <c r="BN5" s="951"/>
      <c r="BO5" s="951"/>
      <c r="BP5" s="951"/>
      <c r="BQ5" s="951"/>
      <c r="BR5" s="951"/>
      <c r="BS5" s="951"/>
      <c r="BT5" s="951"/>
      <c r="BU5" s="951"/>
      <c r="BV5" s="951"/>
      <c r="BW5" s="951"/>
      <c r="BX5" s="951"/>
      <c r="BY5" s="951"/>
      <c r="BZ5" s="951"/>
      <c r="CA5" s="951"/>
      <c r="CJ5" s="950"/>
      <c r="CK5" s="950"/>
      <c r="CL5" s="950"/>
      <c r="CM5" s="949"/>
      <c r="CN5" s="949"/>
      <c r="CO5" s="949"/>
      <c r="CP5" s="949"/>
      <c r="CQ5" s="949"/>
      <c r="CR5" s="949"/>
      <c r="CS5" s="949"/>
      <c r="CT5" s="949"/>
      <c r="CU5" s="949"/>
      <c r="CV5" s="949"/>
      <c r="CW5" s="949"/>
      <c r="CX5" s="949"/>
      <c r="CY5" s="949"/>
    </row>
    <row r="6" spans="1:103" ht="37.5" customHeight="1">
      <c r="A6" s="948" t="s">
        <v>298</v>
      </c>
      <c r="B6" s="948"/>
      <c r="C6" s="948"/>
      <c r="D6" s="948"/>
      <c r="E6" s="948"/>
      <c r="F6" s="948"/>
      <c r="G6" s="948"/>
      <c r="H6" s="948"/>
      <c r="I6" s="948"/>
      <c r="J6" s="948"/>
      <c r="K6" s="948"/>
      <c r="L6" s="948"/>
      <c r="M6" s="948"/>
      <c r="N6" s="948"/>
      <c r="O6" s="948"/>
      <c r="P6" s="948"/>
      <c r="Q6" s="948"/>
      <c r="R6" s="948"/>
      <c r="S6" s="948"/>
      <c r="T6" s="948"/>
      <c r="U6" s="948"/>
      <c r="V6" s="948"/>
      <c r="W6" s="948"/>
      <c r="X6" s="948"/>
      <c r="Y6" s="948"/>
      <c r="Z6" s="948"/>
      <c r="AA6" s="948"/>
      <c r="AB6" s="948"/>
      <c r="AC6" s="948"/>
      <c r="AD6" s="948"/>
      <c r="AE6" s="948"/>
      <c r="AF6" s="948"/>
      <c r="AG6" s="948"/>
      <c r="AH6" s="948"/>
      <c r="AI6" s="948"/>
      <c r="AJ6" s="948"/>
      <c r="AK6" s="948"/>
      <c r="AL6" s="948"/>
      <c r="AM6" s="948"/>
      <c r="AN6" s="948"/>
      <c r="AO6" s="948"/>
      <c r="AP6" s="948"/>
      <c r="AQ6" s="948"/>
      <c r="AR6" s="948"/>
      <c r="AS6" s="948"/>
      <c r="AT6" s="948"/>
      <c r="AU6" s="948"/>
      <c r="AV6" s="948"/>
      <c r="AW6" s="948"/>
      <c r="AX6" s="948"/>
      <c r="AY6" s="948"/>
      <c r="AZ6" s="948"/>
      <c r="BA6" s="948"/>
      <c r="BB6" s="948"/>
      <c r="BC6" s="948"/>
      <c r="BD6" s="948"/>
      <c r="BE6" s="948"/>
      <c r="BF6" s="948"/>
      <c r="BG6" s="948"/>
      <c r="BH6" s="948"/>
      <c r="BI6" s="948"/>
      <c r="BJ6" s="948"/>
      <c r="BK6" s="948"/>
      <c r="BL6" s="948"/>
      <c r="BM6" s="948"/>
      <c r="BN6" s="948"/>
      <c r="BO6" s="948"/>
      <c r="BP6" s="948"/>
      <c r="BQ6" s="948"/>
      <c r="BR6" s="948"/>
      <c r="BS6" s="948"/>
      <c r="BT6" s="948"/>
      <c r="BU6" s="948"/>
      <c r="BV6" s="948"/>
      <c r="BW6" s="948"/>
      <c r="BX6" s="948"/>
      <c r="BY6" s="948"/>
      <c r="BZ6" s="948"/>
      <c r="CA6" s="948"/>
      <c r="CB6" s="948"/>
      <c r="CC6" s="948"/>
      <c r="CD6" s="948"/>
      <c r="CE6" s="948"/>
      <c r="CF6" s="948"/>
      <c r="CG6" s="948"/>
      <c r="CH6" s="948"/>
      <c r="CI6" s="948"/>
      <c r="CJ6" s="948"/>
      <c r="CK6" s="948"/>
      <c r="CL6" s="948"/>
      <c r="CM6" s="948"/>
      <c r="CN6" s="948"/>
      <c r="CO6" s="948"/>
      <c r="CP6" s="948"/>
      <c r="CQ6" s="948"/>
      <c r="CR6" s="948"/>
      <c r="CS6" s="948"/>
      <c r="CT6" s="948"/>
      <c r="CU6" s="948"/>
      <c r="CV6" s="948"/>
      <c r="CW6" s="948"/>
      <c r="CX6" s="948"/>
      <c r="CY6" s="948"/>
    </row>
    <row r="7" ht="18.75" customHeight="1" thickBot="1"/>
    <row r="8" spans="1:110" ht="30" customHeight="1">
      <c r="A8" s="900"/>
      <c r="B8" s="947" t="s">
        <v>297</v>
      </c>
      <c r="C8" s="947" t="s">
        <v>296</v>
      </c>
      <c r="D8" s="947" t="s">
        <v>295</v>
      </c>
      <c r="E8" s="938" t="s">
        <v>294</v>
      </c>
      <c r="F8" s="936"/>
      <c r="G8" s="936"/>
      <c r="H8" s="936"/>
      <c r="I8" s="936"/>
      <c r="J8" s="936"/>
      <c r="K8" s="936"/>
      <c r="L8" s="935"/>
      <c r="M8" s="934"/>
      <c r="N8" s="937"/>
      <c r="O8" s="942" t="s">
        <v>293</v>
      </c>
      <c r="P8" s="946"/>
      <c r="Q8" s="946"/>
      <c r="R8" s="946"/>
      <c r="S8" s="946"/>
      <c r="T8" s="945"/>
      <c r="U8" s="934"/>
      <c r="V8" s="937"/>
      <c r="W8" s="938" t="s">
        <v>292</v>
      </c>
      <c r="X8" s="936"/>
      <c r="Y8" s="936"/>
      <c r="Z8" s="936"/>
      <c r="AA8" s="936"/>
      <c r="AB8" s="936"/>
      <c r="AC8" s="936"/>
      <c r="AD8" s="935"/>
      <c r="AE8" s="935" t="s">
        <v>291</v>
      </c>
      <c r="AF8" s="939"/>
      <c r="AG8" s="939"/>
      <c r="AH8" s="939"/>
      <c r="AI8" s="939"/>
      <c r="AJ8" s="939"/>
      <c r="AK8" s="939"/>
      <c r="AL8" s="938"/>
      <c r="AM8" s="934"/>
      <c r="AN8" s="937"/>
      <c r="AO8" s="935" t="s">
        <v>290</v>
      </c>
      <c r="AP8" s="939"/>
      <c r="AQ8" s="939"/>
      <c r="AR8" s="939"/>
      <c r="AS8" s="939"/>
      <c r="AT8" s="938"/>
      <c r="AU8" s="934"/>
      <c r="AV8" s="937"/>
      <c r="AW8" s="935" t="s">
        <v>289</v>
      </c>
      <c r="AX8" s="939"/>
      <c r="AY8" s="939"/>
      <c r="AZ8" s="939"/>
      <c r="BA8" s="939"/>
      <c r="BB8" s="938"/>
      <c r="BC8" s="934"/>
      <c r="BD8" s="937"/>
      <c r="BE8" s="944" t="s">
        <v>288</v>
      </c>
      <c r="BF8" s="943"/>
      <c r="BG8" s="943"/>
      <c r="BH8" s="943"/>
      <c r="BI8" s="943"/>
      <c r="BJ8" s="943"/>
      <c r="BK8" s="943"/>
      <c r="BL8" s="943"/>
      <c r="BM8" s="934"/>
      <c r="BN8" s="937"/>
      <c r="BO8" s="942" t="s">
        <v>287</v>
      </c>
      <c r="BP8" s="941"/>
      <c r="BQ8" s="941"/>
      <c r="BR8" s="941"/>
      <c r="BS8" s="941"/>
      <c r="BT8" s="940"/>
      <c r="BU8" s="934"/>
      <c r="BV8" s="937"/>
      <c r="BW8" s="938" t="s">
        <v>286</v>
      </c>
      <c r="BX8" s="936"/>
      <c r="BY8" s="936"/>
      <c r="BZ8" s="936"/>
      <c r="CA8" s="936"/>
      <c r="CB8" s="936"/>
      <c r="CC8" s="936"/>
      <c r="CD8" s="935"/>
      <c r="CE8" s="935" t="s">
        <v>285</v>
      </c>
      <c r="CF8" s="939"/>
      <c r="CG8" s="939"/>
      <c r="CH8" s="939"/>
      <c r="CI8" s="939"/>
      <c r="CJ8" s="939"/>
      <c r="CK8" s="939"/>
      <c r="CL8" s="939"/>
      <c r="CM8" s="938"/>
      <c r="CN8" s="935"/>
      <c r="CO8" s="938" t="s">
        <v>284</v>
      </c>
      <c r="CP8" s="936"/>
      <c r="CQ8" s="936"/>
      <c r="CR8" s="936"/>
      <c r="CS8" s="936"/>
      <c r="CT8" s="935"/>
      <c r="CU8" s="934"/>
      <c r="CV8" s="937"/>
      <c r="CW8" s="936" t="s">
        <v>283</v>
      </c>
      <c r="CX8" s="936"/>
      <c r="CY8" s="936"/>
      <c r="CZ8" s="936"/>
      <c r="DA8" s="936"/>
      <c r="DB8" s="936"/>
      <c r="DC8" s="936"/>
      <c r="DD8" s="935"/>
      <c r="DE8" s="934"/>
      <c r="DF8" s="933"/>
    </row>
    <row r="9" spans="1:110" ht="30" customHeight="1">
      <c r="A9" s="900"/>
      <c r="B9" s="932"/>
      <c r="C9" s="932"/>
      <c r="D9" s="932"/>
      <c r="E9" s="931">
        <v>1</v>
      </c>
      <c r="F9" s="928"/>
      <c r="G9" s="913">
        <v>8</v>
      </c>
      <c r="H9" s="913"/>
      <c r="I9" s="913">
        <v>15</v>
      </c>
      <c r="J9" s="913"/>
      <c r="K9" s="913">
        <v>22</v>
      </c>
      <c r="L9" s="913"/>
      <c r="M9" s="926">
        <v>29</v>
      </c>
      <c r="N9" s="929"/>
      <c r="O9" s="913">
        <v>6</v>
      </c>
      <c r="P9" s="913"/>
      <c r="Q9" s="913">
        <v>13</v>
      </c>
      <c r="R9" s="913"/>
      <c r="S9" s="913">
        <v>20</v>
      </c>
      <c r="T9" s="927"/>
      <c r="U9" s="926">
        <v>27</v>
      </c>
      <c r="V9" s="929"/>
      <c r="W9" s="929">
        <v>3</v>
      </c>
      <c r="X9" s="921"/>
      <c r="Y9" s="921">
        <v>10</v>
      </c>
      <c r="Z9" s="921"/>
      <c r="AA9" s="921">
        <v>17</v>
      </c>
      <c r="AB9" s="926"/>
      <c r="AC9" s="926">
        <v>24</v>
      </c>
      <c r="AD9" s="929"/>
      <c r="AE9" s="928">
        <v>1</v>
      </c>
      <c r="AF9" s="913"/>
      <c r="AG9" s="913">
        <v>8</v>
      </c>
      <c r="AH9" s="913"/>
      <c r="AI9" s="913">
        <v>15</v>
      </c>
      <c r="AJ9" s="913"/>
      <c r="AK9" s="913">
        <v>22</v>
      </c>
      <c r="AL9" s="927"/>
      <c r="AM9" s="926">
        <v>29</v>
      </c>
      <c r="AN9" s="929"/>
      <c r="AO9" s="928">
        <v>5</v>
      </c>
      <c r="AP9" s="913"/>
      <c r="AQ9" s="913">
        <v>12</v>
      </c>
      <c r="AR9" s="913"/>
      <c r="AS9" s="913">
        <v>19</v>
      </c>
      <c r="AT9" s="927"/>
      <c r="AU9" s="926">
        <v>26</v>
      </c>
      <c r="AV9" s="929"/>
      <c r="AW9" s="928">
        <v>2</v>
      </c>
      <c r="AX9" s="913"/>
      <c r="AY9" s="913">
        <v>9</v>
      </c>
      <c r="AZ9" s="913"/>
      <c r="BA9" s="913">
        <v>16</v>
      </c>
      <c r="BB9" s="927"/>
      <c r="BC9" s="926">
        <v>23</v>
      </c>
      <c r="BD9" s="930"/>
      <c r="BE9" s="928">
        <v>2</v>
      </c>
      <c r="BF9" s="913"/>
      <c r="BG9" s="913">
        <v>9</v>
      </c>
      <c r="BH9" s="913"/>
      <c r="BI9" s="913">
        <v>16</v>
      </c>
      <c r="BJ9" s="913"/>
      <c r="BK9" s="913">
        <v>23</v>
      </c>
      <c r="BL9" s="913"/>
      <c r="BM9" s="921">
        <v>30</v>
      </c>
      <c r="BN9" s="921"/>
      <c r="BO9" s="913">
        <v>6</v>
      </c>
      <c r="BP9" s="913"/>
      <c r="BQ9" s="913">
        <v>13</v>
      </c>
      <c r="BR9" s="913"/>
      <c r="BS9" s="913">
        <v>20</v>
      </c>
      <c r="BT9" s="927"/>
      <c r="BU9" s="926">
        <v>27</v>
      </c>
      <c r="BV9" s="929"/>
      <c r="BW9" s="929">
        <v>4</v>
      </c>
      <c r="BX9" s="921"/>
      <c r="BY9" s="921">
        <v>11</v>
      </c>
      <c r="BZ9" s="921"/>
      <c r="CA9" s="921">
        <v>18</v>
      </c>
      <c r="CB9" s="926"/>
      <c r="CC9" s="926">
        <v>25</v>
      </c>
      <c r="CD9" s="929"/>
      <c r="CE9" s="928">
        <v>1</v>
      </c>
      <c r="CF9" s="910"/>
      <c r="CG9" s="913">
        <v>8</v>
      </c>
      <c r="CH9" s="913"/>
      <c r="CI9" s="913">
        <v>15</v>
      </c>
      <c r="CJ9" s="913"/>
      <c r="CK9" s="913">
        <v>22</v>
      </c>
      <c r="CL9" s="913"/>
      <c r="CM9" s="913">
        <v>29</v>
      </c>
      <c r="CN9" s="913"/>
      <c r="CO9" s="913">
        <v>6</v>
      </c>
      <c r="CP9" s="913"/>
      <c r="CQ9" s="913">
        <v>13</v>
      </c>
      <c r="CR9" s="913"/>
      <c r="CS9" s="913">
        <v>20</v>
      </c>
      <c r="CT9" s="927"/>
      <c r="CU9" s="926">
        <v>27</v>
      </c>
      <c r="CV9" s="929"/>
      <c r="CW9" s="928">
        <v>3</v>
      </c>
      <c r="CX9" s="913"/>
      <c r="CY9" s="913">
        <v>10</v>
      </c>
      <c r="CZ9" s="913"/>
      <c r="DA9" s="913">
        <v>17</v>
      </c>
      <c r="DB9" s="913"/>
      <c r="DC9" s="913">
        <v>24</v>
      </c>
      <c r="DD9" s="927"/>
      <c r="DE9" s="926">
        <v>31</v>
      </c>
      <c r="DF9" s="925"/>
    </row>
    <row r="10" spans="1:110" ht="30" customHeight="1" thickBot="1">
      <c r="A10" s="900"/>
      <c r="B10" s="924"/>
      <c r="C10" s="924"/>
      <c r="D10" s="924"/>
      <c r="E10" s="919">
        <v>7</v>
      </c>
      <c r="F10" s="919"/>
      <c r="G10" s="919">
        <v>14</v>
      </c>
      <c r="H10" s="919"/>
      <c r="I10" s="919">
        <v>21</v>
      </c>
      <c r="J10" s="919"/>
      <c r="K10" s="919">
        <v>28</v>
      </c>
      <c r="L10" s="919"/>
      <c r="M10" s="923">
        <v>5</v>
      </c>
      <c r="N10" s="920"/>
      <c r="O10" s="919">
        <v>12</v>
      </c>
      <c r="P10" s="919"/>
      <c r="Q10" s="919">
        <v>19</v>
      </c>
      <c r="R10" s="919">
        <v>20</v>
      </c>
      <c r="S10" s="919">
        <v>26</v>
      </c>
      <c r="T10" s="919"/>
      <c r="U10" s="918">
        <v>2</v>
      </c>
      <c r="V10" s="918"/>
      <c r="W10" s="919">
        <v>9</v>
      </c>
      <c r="X10" s="919"/>
      <c r="Y10" s="919">
        <v>16</v>
      </c>
      <c r="Z10" s="919"/>
      <c r="AA10" s="919">
        <v>23</v>
      </c>
      <c r="AB10" s="919"/>
      <c r="AC10" s="918">
        <v>30</v>
      </c>
      <c r="AD10" s="918"/>
      <c r="AE10" s="919">
        <v>7</v>
      </c>
      <c r="AF10" s="919"/>
      <c r="AG10" s="919">
        <v>14</v>
      </c>
      <c r="AH10" s="919"/>
      <c r="AI10" s="919">
        <v>21</v>
      </c>
      <c r="AJ10" s="919"/>
      <c r="AK10" s="919">
        <v>28</v>
      </c>
      <c r="AL10" s="919"/>
      <c r="AM10" s="918">
        <v>4</v>
      </c>
      <c r="AN10" s="918"/>
      <c r="AO10" s="919">
        <v>11</v>
      </c>
      <c r="AP10" s="919"/>
      <c r="AQ10" s="919">
        <v>18</v>
      </c>
      <c r="AR10" s="919"/>
      <c r="AS10" s="919">
        <v>25</v>
      </c>
      <c r="AT10" s="919"/>
      <c r="AU10" s="918">
        <v>1</v>
      </c>
      <c r="AV10" s="918"/>
      <c r="AW10" s="919">
        <v>8</v>
      </c>
      <c r="AX10" s="919"/>
      <c r="AY10" s="919">
        <v>15</v>
      </c>
      <c r="AZ10" s="919"/>
      <c r="BA10" s="919">
        <v>22</v>
      </c>
      <c r="BB10" s="919"/>
      <c r="BC10" s="918">
        <v>1</v>
      </c>
      <c r="BD10" s="922"/>
      <c r="BE10" s="919">
        <v>8</v>
      </c>
      <c r="BF10" s="919"/>
      <c r="BG10" s="919">
        <v>15</v>
      </c>
      <c r="BH10" s="919"/>
      <c r="BI10" s="919">
        <v>22</v>
      </c>
      <c r="BJ10" s="919"/>
      <c r="BK10" s="919">
        <v>29</v>
      </c>
      <c r="BL10" s="919"/>
      <c r="BM10" s="919">
        <v>5</v>
      </c>
      <c r="BN10" s="919"/>
      <c r="BO10" s="919">
        <v>12</v>
      </c>
      <c r="BP10" s="919"/>
      <c r="BQ10" s="919">
        <v>19</v>
      </c>
      <c r="BR10" s="919"/>
      <c r="BS10" s="919">
        <v>26</v>
      </c>
      <c r="BT10" s="919"/>
      <c r="BU10" s="918">
        <v>3</v>
      </c>
      <c r="BV10" s="918"/>
      <c r="BW10" s="919">
        <v>10</v>
      </c>
      <c r="BX10" s="919"/>
      <c r="BY10" s="919">
        <v>17</v>
      </c>
      <c r="BZ10" s="919"/>
      <c r="CA10" s="919">
        <v>24</v>
      </c>
      <c r="CB10" s="919"/>
      <c r="CC10" s="918">
        <v>31</v>
      </c>
      <c r="CD10" s="918"/>
      <c r="CE10" s="919">
        <v>7</v>
      </c>
      <c r="CF10" s="919"/>
      <c r="CG10" s="919">
        <v>14</v>
      </c>
      <c r="CH10" s="919"/>
      <c r="CI10" s="919">
        <v>21</v>
      </c>
      <c r="CJ10" s="919"/>
      <c r="CK10" s="919">
        <v>28</v>
      </c>
      <c r="CL10" s="919"/>
      <c r="CM10" s="919">
        <v>5</v>
      </c>
      <c r="CN10" s="919"/>
      <c r="CO10" s="919">
        <v>12</v>
      </c>
      <c r="CP10" s="919"/>
      <c r="CQ10" s="919">
        <v>19</v>
      </c>
      <c r="CR10" s="919"/>
      <c r="CS10" s="919">
        <v>26</v>
      </c>
      <c r="CT10" s="919"/>
      <c r="CU10" s="921">
        <v>2</v>
      </c>
      <c r="CV10" s="921"/>
      <c r="CW10" s="920">
        <v>9</v>
      </c>
      <c r="CX10" s="919"/>
      <c r="CY10" s="919">
        <v>16</v>
      </c>
      <c r="CZ10" s="919"/>
      <c r="DA10" s="919">
        <v>23</v>
      </c>
      <c r="DB10" s="919"/>
      <c r="DC10" s="919">
        <v>30</v>
      </c>
      <c r="DD10" s="919"/>
      <c r="DE10" s="918">
        <v>5</v>
      </c>
      <c r="DF10" s="917"/>
    </row>
    <row r="11" spans="1:110" ht="30" customHeight="1" thickBot="1">
      <c r="A11" s="900"/>
      <c r="B11" s="916">
        <v>1</v>
      </c>
      <c r="C11" s="915" t="s">
        <v>280</v>
      </c>
      <c r="D11" s="914" t="s">
        <v>282</v>
      </c>
      <c r="E11" s="892"/>
      <c r="F11" s="879"/>
      <c r="G11" s="879"/>
      <c r="H11" s="879"/>
      <c r="I11" s="879"/>
      <c r="J11" s="879"/>
      <c r="K11" s="879"/>
      <c r="L11" s="879"/>
      <c r="M11" s="879"/>
      <c r="N11" s="910"/>
      <c r="O11" s="879"/>
      <c r="P11" s="879"/>
      <c r="Q11" s="879"/>
      <c r="R11" s="879"/>
      <c r="S11" s="879"/>
      <c r="T11" s="879"/>
      <c r="U11" s="879"/>
      <c r="V11" s="879"/>
      <c r="W11" s="879">
        <v>16</v>
      </c>
      <c r="X11" s="879"/>
      <c r="Y11" s="879"/>
      <c r="Z11" s="879"/>
      <c r="AA11" s="879"/>
      <c r="AB11" s="879"/>
      <c r="AC11" s="879"/>
      <c r="AD11" s="879"/>
      <c r="AE11" s="879"/>
      <c r="AF11" s="879"/>
      <c r="AG11" s="879"/>
      <c r="AH11" s="879"/>
      <c r="AI11" s="879"/>
      <c r="AJ11" s="879"/>
      <c r="AK11" s="897"/>
      <c r="AL11" s="896"/>
      <c r="AM11" s="895"/>
      <c r="AN11" s="895"/>
      <c r="AO11" s="895"/>
      <c r="AP11" s="895"/>
      <c r="AQ11" s="893"/>
      <c r="AR11" s="892"/>
      <c r="AS11" s="893"/>
      <c r="AT11" s="892"/>
      <c r="AU11" s="893"/>
      <c r="AV11" s="892"/>
      <c r="AW11" s="893"/>
      <c r="AX11" s="892"/>
      <c r="AY11" s="893"/>
      <c r="AZ11" s="892"/>
      <c r="BA11" s="893"/>
      <c r="BB11" s="892"/>
      <c r="BC11" s="879"/>
      <c r="BD11" s="879"/>
      <c r="BE11" s="879"/>
      <c r="BF11" s="879"/>
      <c r="BG11" s="879">
        <v>23</v>
      </c>
      <c r="BH11" s="879"/>
      <c r="BI11" s="879"/>
      <c r="BJ11" s="879"/>
      <c r="BK11" s="879"/>
      <c r="BL11" s="879"/>
      <c r="BM11" s="879"/>
      <c r="BN11" s="879"/>
      <c r="BO11" s="879"/>
      <c r="BP11" s="879"/>
      <c r="BQ11" s="879"/>
      <c r="BR11" s="879"/>
      <c r="BS11" s="879"/>
      <c r="BT11" s="879"/>
      <c r="BU11" s="879"/>
      <c r="BV11" s="879"/>
      <c r="BW11" s="893"/>
      <c r="BX11" s="907"/>
      <c r="BY11" s="893"/>
      <c r="BZ11" s="892"/>
      <c r="CA11" s="879"/>
      <c r="CB11" s="879"/>
      <c r="CC11" s="893"/>
      <c r="CD11" s="907"/>
      <c r="CE11" s="913"/>
      <c r="CF11" s="913"/>
      <c r="CG11" s="913"/>
      <c r="CH11" s="913"/>
      <c r="CI11" s="913"/>
      <c r="CJ11" s="913"/>
      <c r="CK11" s="904"/>
      <c r="CL11" s="904"/>
      <c r="CM11" s="901"/>
      <c r="CN11" s="901"/>
      <c r="CO11" s="901"/>
      <c r="CP11" s="901"/>
      <c r="CQ11" s="901"/>
      <c r="CR11" s="901"/>
      <c r="CS11" s="901"/>
      <c r="CT11" s="901"/>
      <c r="CU11" s="901"/>
      <c r="CV11" s="901"/>
      <c r="CW11" s="903"/>
      <c r="CX11" s="902"/>
      <c r="CY11" s="901"/>
      <c r="CZ11" s="901"/>
      <c r="DA11" s="901"/>
      <c r="DB11" s="901"/>
      <c r="DC11" s="901"/>
      <c r="DD11" s="901"/>
      <c r="DE11" s="878"/>
      <c r="DF11" s="878"/>
    </row>
    <row r="12" spans="1:110" ht="30" customHeight="1" thickBot="1">
      <c r="A12" s="900"/>
      <c r="B12" s="912">
        <v>2</v>
      </c>
      <c r="C12" s="912" t="s">
        <v>280</v>
      </c>
      <c r="D12" s="911" t="s">
        <v>281</v>
      </c>
      <c r="E12" s="892"/>
      <c r="F12" s="879"/>
      <c r="G12" s="879"/>
      <c r="H12" s="879"/>
      <c r="I12" s="879"/>
      <c r="J12" s="879"/>
      <c r="K12" s="879"/>
      <c r="L12" s="879"/>
      <c r="M12" s="879">
        <v>16</v>
      </c>
      <c r="N12" s="910"/>
      <c r="O12" s="879"/>
      <c r="P12" s="879"/>
      <c r="Q12" s="879"/>
      <c r="R12" s="879"/>
      <c r="S12" s="879"/>
      <c r="T12" s="879"/>
      <c r="U12" s="879"/>
      <c r="V12" s="879"/>
      <c r="W12" s="879"/>
      <c r="X12" s="879"/>
      <c r="Y12" s="879"/>
      <c r="Z12" s="879"/>
      <c r="AA12" s="879"/>
      <c r="AB12" s="879"/>
      <c r="AC12" s="879"/>
      <c r="AD12" s="879"/>
      <c r="AE12" s="879"/>
      <c r="AF12" s="879"/>
      <c r="AG12" s="879"/>
      <c r="AH12" s="879"/>
      <c r="AI12" s="879"/>
      <c r="AJ12" s="879"/>
      <c r="AK12" s="897"/>
      <c r="AL12" s="896"/>
      <c r="AM12" s="895"/>
      <c r="AN12" s="895"/>
      <c r="AO12" s="895"/>
      <c r="AP12" s="895"/>
      <c r="AQ12" s="879"/>
      <c r="AR12" s="879"/>
      <c r="AS12" s="879"/>
      <c r="AT12" s="879"/>
      <c r="AU12" s="879"/>
      <c r="AV12" s="879"/>
      <c r="AW12" s="879"/>
      <c r="AX12" s="879"/>
      <c r="AY12" s="879"/>
      <c r="AZ12" s="879"/>
      <c r="BA12" s="879"/>
      <c r="BB12" s="879"/>
      <c r="BC12" s="879"/>
      <c r="BD12" s="879"/>
      <c r="BE12" s="879"/>
      <c r="BF12" s="879"/>
      <c r="BG12" s="879">
        <v>17</v>
      </c>
      <c r="BH12" s="879"/>
      <c r="BI12" s="879"/>
      <c r="BJ12" s="879"/>
      <c r="BK12" s="879"/>
      <c r="BL12" s="879"/>
      <c r="BM12" s="879"/>
      <c r="BN12" s="879"/>
      <c r="BO12" s="879"/>
      <c r="BP12" s="879"/>
      <c r="BQ12" s="879"/>
      <c r="BR12" s="879"/>
      <c r="BS12" s="909"/>
      <c r="BT12" s="908"/>
      <c r="BU12" s="879"/>
      <c r="BV12" s="879"/>
      <c r="BW12" s="864"/>
      <c r="BX12" s="864"/>
      <c r="BY12" s="894"/>
      <c r="BZ12" s="894"/>
      <c r="CA12" s="891"/>
      <c r="CB12" s="907"/>
      <c r="CC12" s="864"/>
      <c r="CD12" s="864"/>
      <c r="CE12" s="906"/>
      <c r="CF12" s="907"/>
      <c r="CG12" s="906"/>
      <c r="CH12" s="905"/>
      <c r="CI12" s="879" t="s">
        <v>272</v>
      </c>
      <c r="CJ12" s="879"/>
      <c r="CK12" s="904"/>
      <c r="CL12" s="904"/>
      <c r="CM12" s="901"/>
      <c r="CN12" s="901"/>
      <c r="CO12" s="901"/>
      <c r="CP12" s="901"/>
      <c r="CQ12" s="901"/>
      <c r="CR12" s="901"/>
      <c r="CS12" s="901"/>
      <c r="CT12" s="901"/>
      <c r="CU12" s="901"/>
      <c r="CV12" s="901"/>
      <c r="CW12" s="903"/>
      <c r="CX12" s="902"/>
      <c r="CY12" s="901"/>
      <c r="CZ12" s="901"/>
      <c r="DA12" s="901"/>
      <c r="DB12" s="901"/>
      <c r="DC12" s="901"/>
      <c r="DD12" s="901"/>
      <c r="DE12" s="878"/>
      <c r="DF12" s="878"/>
    </row>
    <row r="13" spans="1:110" ht="30" customHeight="1" thickBot="1">
      <c r="A13" s="900"/>
      <c r="B13" s="899">
        <v>3</v>
      </c>
      <c r="C13" s="899" t="s">
        <v>280</v>
      </c>
      <c r="D13" s="898" t="s">
        <v>279</v>
      </c>
      <c r="E13" s="879"/>
      <c r="F13" s="879"/>
      <c r="G13" s="879"/>
      <c r="H13" s="879"/>
      <c r="I13" s="879"/>
      <c r="J13" s="879"/>
      <c r="K13" s="879"/>
      <c r="L13" s="879"/>
      <c r="M13" s="879"/>
      <c r="N13" s="879"/>
      <c r="O13" s="879"/>
      <c r="P13" s="879"/>
      <c r="Q13" s="879"/>
      <c r="R13" s="879"/>
      <c r="S13" s="879">
        <v>16</v>
      </c>
      <c r="T13" s="879"/>
      <c r="U13" s="879"/>
      <c r="V13" s="879"/>
      <c r="W13" s="893"/>
      <c r="X13" s="892"/>
      <c r="Y13" s="893"/>
      <c r="Z13" s="892"/>
      <c r="AA13" s="893"/>
      <c r="AB13" s="892"/>
      <c r="AC13" s="893"/>
      <c r="AD13" s="892"/>
      <c r="AE13" s="893"/>
      <c r="AF13" s="892"/>
      <c r="AG13" s="893"/>
      <c r="AH13" s="892"/>
      <c r="AI13" s="893"/>
      <c r="AJ13" s="892"/>
      <c r="AK13" s="897"/>
      <c r="AL13" s="896"/>
      <c r="AM13" s="895"/>
      <c r="AN13" s="895"/>
      <c r="AO13" s="895"/>
      <c r="AP13" s="895"/>
      <c r="AQ13" s="893"/>
      <c r="AR13" s="892"/>
      <c r="AS13" s="879"/>
      <c r="AT13" s="879"/>
      <c r="AU13" s="879"/>
      <c r="AV13" s="879"/>
      <c r="AW13" s="879"/>
      <c r="AX13" s="879"/>
      <c r="AY13" s="879"/>
      <c r="AZ13" s="879"/>
      <c r="BA13" s="879"/>
      <c r="BB13" s="879"/>
      <c r="BC13" s="879"/>
      <c r="BD13" s="879"/>
      <c r="BE13" s="879"/>
      <c r="BF13" s="879"/>
      <c r="BG13" s="879">
        <v>10</v>
      </c>
      <c r="BH13" s="879"/>
      <c r="BI13" s="891"/>
      <c r="BJ13" s="890"/>
      <c r="BK13" s="894"/>
      <c r="BL13" s="894"/>
      <c r="BM13" s="893"/>
      <c r="BN13" s="892"/>
      <c r="BO13" s="891"/>
      <c r="BP13" s="890"/>
      <c r="BQ13" s="889"/>
      <c r="BR13" s="888"/>
      <c r="BS13" s="887"/>
      <c r="BT13" s="886"/>
      <c r="BU13" s="887"/>
      <c r="BV13" s="886"/>
      <c r="BW13" s="885"/>
      <c r="BX13" s="884"/>
      <c r="BY13" s="885"/>
      <c r="BZ13" s="884"/>
      <c r="CA13" s="883"/>
      <c r="CB13" s="882"/>
      <c r="CC13" s="883"/>
      <c r="CD13" s="882"/>
      <c r="CE13" s="883"/>
      <c r="CF13" s="882"/>
      <c r="CG13" s="883"/>
      <c r="CH13" s="882"/>
      <c r="CI13" s="881"/>
      <c r="CJ13" s="880"/>
      <c r="CK13" s="881"/>
      <c r="CL13" s="880"/>
      <c r="CM13" s="879"/>
      <c r="CN13" s="879"/>
      <c r="CO13" s="879"/>
      <c r="CP13" s="879"/>
      <c r="CQ13" s="879"/>
      <c r="CR13" s="879"/>
      <c r="CS13" s="879"/>
      <c r="CT13" s="879"/>
      <c r="CU13" s="879"/>
      <c r="CV13" s="879"/>
      <c r="CW13" s="879"/>
      <c r="CX13" s="879"/>
      <c r="CY13" s="879"/>
      <c r="CZ13" s="879"/>
      <c r="DA13" s="879"/>
      <c r="DB13" s="879"/>
      <c r="DC13" s="879"/>
      <c r="DD13" s="879"/>
      <c r="DE13" s="878"/>
      <c r="DF13" s="878"/>
    </row>
    <row r="14" ht="15" customHeight="1"/>
    <row r="15" ht="15" customHeight="1"/>
    <row r="16" spans="5:94" ht="15" customHeight="1">
      <c r="E16" s="869"/>
      <c r="F16" s="869"/>
      <c r="G16" s="865" t="s">
        <v>278</v>
      </c>
      <c r="H16" s="846"/>
      <c r="I16" s="846"/>
      <c r="J16" s="846"/>
      <c r="L16" s="877"/>
      <c r="M16" s="876"/>
      <c r="N16" s="861" t="s">
        <v>74</v>
      </c>
      <c r="O16" s="844"/>
      <c r="P16" s="844"/>
      <c r="Q16" s="844"/>
      <c r="R16" s="844"/>
      <c r="S16" s="844"/>
      <c r="U16" s="866"/>
      <c r="V16" s="866"/>
      <c r="W16" s="865" t="s">
        <v>76</v>
      </c>
      <c r="X16" s="846"/>
      <c r="Y16" s="846"/>
      <c r="Z16" s="846"/>
      <c r="AC16" s="864"/>
      <c r="AD16" s="864"/>
      <c r="AE16" s="861" t="s">
        <v>277</v>
      </c>
      <c r="AF16" s="844"/>
      <c r="AG16" s="844"/>
      <c r="AH16" s="844"/>
      <c r="AI16" s="844"/>
      <c r="AJ16" s="844"/>
      <c r="AM16" s="875"/>
      <c r="AN16" s="874"/>
      <c r="AO16" s="861" t="s">
        <v>276</v>
      </c>
      <c r="AP16" s="844"/>
      <c r="AQ16" s="844"/>
      <c r="AR16" s="844"/>
      <c r="AS16" s="844"/>
      <c r="AT16" s="844"/>
      <c r="AW16" s="848"/>
      <c r="AX16" s="848"/>
      <c r="AY16" s="851"/>
      <c r="AZ16" s="846"/>
      <c r="BA16" s="846"/>
      <c r="BB16" s="846"/>
      <c r="BC16" s="846"/>
      <c r="BD16" s="846"/>
      <c r="BF16" s="848"/>
      <c r="BG16" s="848"/>
      <c r="BI16" s="846"/>
      <c r="BJ16" s="846"/>
      <c r="BK16" s="846"/>
      <c r="BL16" s="846"/>
      <c r="BM16" s="846"/>
      <c r="BP16" s="860"/>
      <c r="BQ16" s="860"/>
      <c r="BR16" s="846" t="s">
        <v>275</v>
      </c>
      <c r="BS16" s="846"/>
      <c r="BT16" s="846"/>
      <c r="BU16" s="846"/>
      <c r="BX16" s="873"/>
      <c r="BY16" s="872"/>
      <c r="BZ16" s="846" t="s">
        <v>274</v>
      </c>
      <c r="CA16" s="846"/>
      <c r="CB16" s="846"/>
      <c r="CC16" s="846"/>
      <c r="CD16" s="846"/>
      <c r="CE16" s="846"/>
      <c r="CI16" s="871"/>
      <c r="CJ16" s="870"/>
      <c r="CK16" s="846" t="s">
        <v>273</v>
      </c>
      <c r="CL16" s="846"/>
      <c r="CM16" s="846"/>
      <c r="CN16" s="846"/>
      <c r="CO16" s="846"/>
      <c r="CP16" s="846"/>
    </row>
    <row r="17" spans="5:94" ht="15" customHeight="1">
      <c r="E17" s="869"/>
      <c r="F17" s="869"/>
      <c r="G17" s="865"/>
      <c r="H17" s="846"/>
      <c r="I17" s="846"/>
      <c r="J17" s="846"/>
      <c r="L17" s="868"/>
      <c r="M17" s="867"/>
      <c r="N17" s="861"/>
      <c r="O17" s="844"/>
      <c r="P17" s="844"/>
      <c r="Q17" s="844"/>
      <c r="R17" s="844"/>
      <c r="S17" s="844"/>
      <c r="U17" s="866"/>
      <c r="V17" s="866"/>
      <c r="W17" s="865"/>
      <c r="X17" s="846"/>
      <c r="Y17" s="846"/>
      <c r="Z17" s="846"/>
      <c r="AC17" s="864"/>
      <c r="AD17" s="864"/>
      <c r="AE17" s="861"/>
      <c r="AF17" s="844"/>
      <c r="AG17" s="844"/>
      <c r="AH17" s="844"/>
      <c r="AI17" s="844"/>
      <c r="AJ17" s="844"/>
      <c r="AM17" s="863"/>
      <c r="AN17" s="862"/>
      <c r="AO17" s="861"/>
      <c r="AP17" s="844"/>
      <c r="AQ17" s="844"/>
      <c r="AR17" s="844"/>
      <c r="AS17" s="844"/>
      <c r="AT17" s="844"/>
      <c r="AW17" s="848"/>
      <c r="AX17" s="848"/>
      <c r="AZ17" s="846"/>
      <c r="BA17" s="846"/>
      <c r="BB17" s="846"/>
      <c r="BC17" s="846"/>
      <c r="BD17" s="846"/>
      <c r="BF17" s="848"/>
      <c r="BG17" s="848"/>
      <c r="BI17" s="846"/>
      <c r="BJ17" s="846"/>
      <c r="BK17" s="846"/>
      <c r="BL17" s="846"/>
      <c r="BM17" s="846"/>
      <c r="BP17" s="860"/>
      <c r="BQ17" s="860"/>
      <c r="BR17" s="846"/>
      <c r="BS17" s="846"/>
      <c r="BT17" s="846"/>
      <c r="BU17" s="846"/>
      <c r="BX17" s="859"/>
      <c r="BY17" s="858"/>
      <c r="BZ17" s="846"/>
      <c r="CA17" s="846"/>
      <c r="CB17" s="846"/>
      <c r="CC17" s="846"/>
      <c r="CD17" s="846"/>
      <c r="CE17" s="846"/>
      <c r="CI17" s="857"/>
      <c r="CJ17" s="856"/>
      <c r="CK17" s="846"/>
      <c r="CL17" s="846"/>
      <c r="CM17" s="846"/>
      <c r="CN17" s="846"/>
      <c r="CO17" s="846"/>
      <c r="CP17" s="846"/>
    </row>
    <row r="18" spans="14:94" ht="15" customHeight="1">
      <c r="N18" s="854"/>
      <c r="O18" s="854"/>
      <c r="P18" s="854"/>
      <c r="Q18" s="854"/>
      <c r="R18" s="854"/>
      <c r="S18" s="854"/>
      <c r="AD18" s="854"/>
      <c r="AE18" s="854"/>
      <c r="AF18" s="854"/>
      <c r="AG18" s="854"/>
      <c r="AM18" s="854"/>
      <c r="AN18" s="854"/>
      <c r="AO18" s="854"/>
      <c r="AP18" s="854"/>
      <c r="AQ18" s="854"/>
      <c r="AR18" s="854"/>
      <c r="AS18" s="854"/>
      <c r="AT18" s="854"/>
      <c r="BZ18" s="846"/>
      <c r="CA18" s="846"/>
      <c r="CB18" s="846"/>
      <c r="CC18" s="846"/>
      <c r="CD18" s="846"/>
      <c r="CE18" s="846"/>
      <c r="CK18" s="846"/>
      <c r="CL18" s="846"/>
      <c r="CM18" s="846"/>
      <c r="CN18" s="846"/>
      <c r="CO18" s="846"/>
      <c r="CP18" s="846"/>
    </row>
    <row r="19" spans="14:93" ht="15" customHeight="1">
      <c r="N19" s="854"/>
      <c r="O19" s="854"/>
      <c r="P19" s="854"/>
      <c r="Q19" s="854"/>
      <c r="R19" s="854"/>
      <c r="S19" s="854"/>
      <c r="W19" s="855"/>
      <c r="AD19" s="854"/>
      <c r="AE19" s="854"/>
      <c r="AF19" s="854"/>
      <c r="AG19" s="854"/>
      <c r="BZ19" s="851"/>
      <c r="CA19" s="851"/>
      <c r="CB19" s="851"/>
      <c r="CC19" s="851"/>
      <c r="CD19" s="851"/>
      <c r="CK19" s="851"/>
      <c r="CL19" s="851"/>
      <c r="CM19" s="851"/>
      <c r="CN19" s="851"/>
      <c r="CO19" s="851"/>
    </row>
    <row r="20" spans="29:75" ht="15" customHeight="1">
      <c r="AC20" s="853"/>
      <c r="AD20" s="852"/>
      <c r="AE20" s="844"/>
      <c r="AF20" s="844"/>
      <c r="AG20" s="844"/>
      <c r="AH20" s="844"/>
      <c r="AI20" s="844"/>
      <c r="AJ20" s="844"/>
      <c r="AM20" s="848"/>
      <c r="AN20" s="848"/>
      <c r="AO20" s="851"/>
      <c r="AP20" s="846"/>
      <c r="AQ20" s="846"/>
      <c r="AR20" s="846"/>
      <c r="AS20" s="846"/>
      <c r="AT20" s="846"/>
      <c r="BO20" s="845"/>
      <c r="BP20" s="847" t="s">
        <v>272</v>
      </c>
      <c r="BQ20" s="847"/>
      <c r="BS20" s="846" t="s">
        <v>271</v>
      </c>
      <c r="BT20" s="846"/>
      <c r="BU20" s="846"/>
      <c r="BV20" s="846"/>
      <c r="BW20" s="846"/>
    </row>
    <row r="21" spans="29:77" ht="15" customHeight="1">
      <c r="AC21" s="850"/>
      <c r="AD21" s="849"/>
      <c r="AE21" s="844"/>
      <c r="AF21" s="844"/>
      <c r="AG21" s="844"/>
      <c r="AH21" s="844"/>
      <c r="AI21" s="844"/>
      <c r="AJ21" s="844"/>
      <c r="AM21" s="848"/>
      <c r="AN21" s="848"/>
      <c r="AP21" s="846"/>
      <c r="AQ21" s="846"/>
      <c r="AR21" s="846"/>
      <c r="AS21" s="846"/>
      <c r="AT21" s="846"/>
      <c r="BN21" s="845"/>
      <c r="BO21" s="845"/>
      <c r="BP21" s="847"/>
      <c r="BQ21" s="847"/>
      <c r="BS21" s="846"/>
      <c r="BT21" s="846"/>
      <c r="BU21" s="846"/>
      <c r="BV21" s="846"/>
      <c r="BW21" s="846"/>
      <c r="BX21" s="845"/>
      <c r="BY21" s="845"/>
    </row>
    <row r="22" spans="31:36" ht="12.75">
      <c r="AE22" s="844"/>
      <c r="AF22" s="844"/>
      <c r="AG22" s="844"/>
      <c r="AH22" s="844"/>
      <c r="AI22" s="844"/>
      <c r="AJ22" s="844"/>
    </row>
    <row r="25" spans="78:108" ht="12.75">
      <c r="BZ25" s="843" t="s">
        <v>270</v>
      </c>
      <c r="CA25" s="843"/>
      <c r="CB25" s="843"/>
      <c r="CC25" s="843"/>
      <c r="CD25" s="843"/>
      <c r="CE25" s="843"/>
      <c r="CF25" s="843"/>
      <c r="CG25" s="843"/>
      <c r="CH25" s="843"/>
      <c r="CI25" s="843"/>
      <c r="CJ25" s="843"/>
      <c r="CK25" s="843"/>
      <c r="CL25" s="843"/>
      <c r="CM25" s="843"/>
      <c r="CN25" s="843"/>
      <c r="CO25" s="843"/>
      <c r="CP25" s="843"/>
      <c r="CQ25" s="843"/>
      <c r="CR25" s="843"/>
      <c r="CS25" s="843"/>
      <c r="CT25" s="843"/>
      <c r="CU25" s="843"/>
      <c r="CV25" s="843"/>
      <c r="CW25" s="843"/>
      <c r="CX25" s="843"/>
      <c r="CY25" s="843"/>
      <c r="CZ25" s="842"/>
      <c r="DA25" s="842"/>
      <c r="DB25" s="842"/>
      <c r="DC25" s="842"/>
      <c r="DD25" s="842"/>
    </row>
    <row r="26" spans="78:108" ht="12.75">
      <c r="BZ26" s="843"/>
      <c r="CA26" s="843"/>
      <c r="CB26" s="843"/>
      <c r="CC26" s="843"/>
      <c r="CD26" s="843"/>
      <c r="CE26" s="843"/>
      <c r="CF26" s="843"/>
      <c r="CG26" s="843"/>
      <c r="CH26" s="843"/>
      <c r="CI26" s="843"/>
      <c r="CJ26" s="843"/>
      <c r="CK26" s="843"/>
      <c r="CL26" s="843"/>
      <c r="CM26" s="843"/>
      <c r="CN26" s="843"/>
      <c r="CO26" s="843"/>
      <c r="CP26" s="843"/>
      <c r="CQ26" s="843"/>
      <c r="CR26" s="843"/>
      <c r="CS26" s="843"/>
      <c r="CT26" s="843"/>
      <c r="CU26" s="843"/>
      <c r="CV26" s="843"/>
      <c r="CW26" s="843"/>
      <c r="CX26" s="843"/>
      <c r="CY26" s="843"/>
      <c r="CZ26" s="842"/>
      <c r="DA26" s="842"/>
      <c r="DB26" s="842"/>
      <c r="DC26" s="842"/>
      <c r="DD26" s="842"/>
    </row>
  </sheetData>
  <sheetProtection/>
  <mergeCells count="322">
    <mergeCell ref="BZ25:DD26"/>
    <mergeCell ref="CK13:CL13"/>
    <mergeCell ref="CI13:CJ13"/>
    <mergeCell ref="CK16:CP18"/>
    <mergeCell ref="BW12:BX12"/>
    <mergeCell ref="CM12:CN12"/>
    <mergeCell ref="CO12:CP12"/>
    <mergeCell ref="BS20:BW21"/>
    <mergeCell ref="CW13:CX13"/>
    <mergeCell ref="DA13:DB13"/>
    <mergeCell ref="CG13:CH13"/>
    <mergeCell ref="BY13:BZ13"/>
    <mergeCell ref="CA13:CB13"/>
    <mergeCell ref="CC13:CD13"/>
    <mergeCell ref="CE13:CF13"/>
    <mergeCell ref="BU13:BV13"/>
    <mergeCell ref="AO16:AT17"/>
    <mergeCell ref="AQ13:AR13"/>
    <mergeCell ref="AC16:AD16"/>
    <mergeCell ref="AM16:AN17"/>
    <mergeCell ref="AE13:AF13"/>
    <mergeCell ref="AE16:AJ17"/>
    <mergeCell ref="AC17:AD17"/>
    <mergeCell ref="AI13:AJ13"/>
    <mergeCell ref="AM13:AN13"/>
    <mergeCell ref="AO13:AP13"/>
    <mergeCell ref="BR16:BU17"/>
    <mergeCell ref="BX16:BY17"/>
    <mergeCell ref="BZ16:CE18"/>
    <mergeCell ref="CI16:CJ17"/>
    <mergeCell ref="BQ13:BR13"/>
    <mergeCell ref="BA13:BB13"/>
    <mergeCell ref="BI13:BJ13"/>
    <mergeCell ref="BO13:BP13"/>
    <mergeCell ref="BG13:BH13"/>
    <mergeCell ref="BM13:BN13"/>
    <mergeCell ref="AC20:AD21"/>
    <mergeCell ref="AE20:AJ22"/>
    <mergeCell ref="AM20:AN21"/>
    <mergeCell ref="AP20:AT21"/>
    <mergeCell ref="BP20:BQ21"/>
    <mergeCell ref="AW16:AX17"/>
    <mergeCell ref="AZ16:BD17"/>
    <mergeCell ref="BF16:BG17"/>
    <mergeCell ref="BI16:BM17"/>
    <mergeCell ref="BP16:BQ17"/>
    <mergeCell ref="AY13:AZ13"/>
    <mergeCell ref="BW13:BX13"/>
    <mergeCell ref="BC13:BD13"/>
    <mergeCell ref="BE13:BF13"/>
    <mergeCell ref="BK13:BL13"/>
    <mergeCell ref="AC13:AD13"/>
    <mergeCell ref="Y13:Z13"/>
    <mergeCell ref="AA13:AB13"/>
    <mergeCell ref="BS13:BT13"/>
    <mergeCell ref="DE13:DF13"/>
    <mergeCell ref="CM13:CN13"/>
    <mergeCell ref="CO13:CP13"/>
    <mergeCell ref="CQ13:CR13"/>
    <mergeCell ref="CS13:CT13"/>
    <mergeCell ref="CU13:CV13"/>
    <mergeCell ref="DC13:DD13"/>
    <mergeCell ref="CY13:CZ13"/>
    <mergeCell ref="E16:F17"/>
    <mergeCell ref="G16:J17"/>
    <mergeCell ref="N16:S17"/>
    <mergeCell ref="U16:V17"/>
    <mergeCell ref="W16:Z17"/>
    <mergeCell ref="E13:F13"/>
    <mergeCell ref="Q13:R13"/>
    <mergeCell ref="G13:H13"/>
    <mergeCell ref="I13:J13"/>
    <mergeCell ref="K13:L13"/>
    <mergeCell ref="AU13:AV13"/>
    <mergeCell ref="AW13:AX13"/>
    <mergeCell ref="M13:N13"/>
    <mergeCell ref="O13:P13"/>
    <mergeCell ref="AS13:AT13"/>
    <mergeCell ref="AG13:AH13"/>
    <mergeCell ref="AK13:AL13"/>
    <mergeCell ref="S13:T13"/>
    <mergeCell ref="U13:V13"/>
    <mergeCell ref="W13:X13"/>
    <mergeCell ref="BU12:BV12"/>
    <mergeCell ref="BM12:BN12"/>
    <mergeCell ref="BO12:BP12"/>
    <mergeCell ref="BQ12:BR12"/>
    <mergeCell ref="BA12:BB12"/>
    <mergeCell ref="BC12:BD12"/>
    <mergeCell ref="BI12:BJ12"/>
    <mergeCell ref="BK12:BL12"/>
    <mergeCell ref="BS12:BT12"/>
    <mergeCell ref="AS12:AT12"/>
    <mergeCell ref="CK12:CL12"/>
    <mergeCell ref="BY12:BZ12"/>
    <mergeCell ref="CC12:CD12"/>
    <mergeCell ref="CG12:CH12"/>
    <mergeCell ref="CI12:CJ12"/>
    <mergeCell ref="AW12:AX12"/>
    <mergeCell ref="AY12:AZ12"/>
    <mergeCell ref="AU12:AV12"/>
    <mergeCell ref="BE12:BF12"/>
    <mergeCell ref="BG12:BH12"/>
    <mergeCell ref="Q12:R12"/>
    <mergeCell ref="S12:T12"/>
    <mergeCell ref="U12:V12"/>
    <mergeCell ref="AA12:AB12"/>
    <mergeCell ref="AG12:AH12"/>
    <mergeCell ref="AE12:AF12"/>
    <mergeCell ref="AO12:AP12"/>
    <mergeCell ref="AQ12:AR12"/>
    <mergeCell ref="DE12:DF12"/>
    <mergeCell ref="CQ12:CR12"/>
    <mergeCell ref="CS12:CT12"/>
    <mergeCell ref="CU12:CV12"/>
    <mergeCell ref="CW12:CX12"/>
    <mergeCell ref="CY12:CZ12"/>
    <mergeCell ref="DA12:DB12"/>
    <mergeCell ref="DC12:DD12"/>
    <mergeCell ref="CA12:CB12"/>
    <mergeCell ref="G12:H12"/>
    <mergeCell ref="I12:J12"/>
    <mergeCell ref="K12:L12"/>
    <mergeCell ref="M12:N12"/>
    <mergeCell ref="O12:P12"/>
    <mergeCell ref="AK12:AL12"/>
    <mergeCell ref="AI12:AJ12"/>
    <mergeCell ref="AC12:AD12"/>
    <mergeCell ref="W12:X12"/>
    <mergeCell ref="Y12:Z12"/>
    <mergeCell ref="BW11:BX11"/>
    <mergeCell ref="BI11:BJ11"/>
    <mergeCell ref="BK11:BL11"/>
    <mergeCell ref="BM11:BN11"/>
    <mergeCell ref="BQ11:BR11"/>
    <mergeCell ref="BU11:BV11"/>
    <mergeCell ref="BS11:BT11"/>
    <mergeCell ref="BG11:BH11"/>
    <mergeCell ref="AM12:AN12"/>
    <mergeCell ref="DA11:DB11"/>
    <mergeCell ref="DC11:DD11"/>
    <mergeCell ref="BY11:BZ11"/>
    <mergeCell ref="CW11:CX11"/>
    <mergeCell ref="CA11:CB11"/>
    <mergeCell ref="CC11:CD11"/>
    <mergeCell ref="CE11:CF11"/>
    <mergeCell ref="CG11:CH11"/>
    <mergeCell ref="CI11:CJ11"/>
    <mergeCell ref="CO11:CP11"/>
    <mergeCell ref="DE11:DF11"/>
    <mergeCell ref="AO11:AP11"/>
    <mergeCell ref="CM11:CN11"/>
    <mergeCell ref="CQ11:CR11"/>
    <mergeCell ref="CS11:CT11"/>
    <mergeCell ref="BO11:BP11"/>
    <mergeCell ref="BC11:BD11"/>
    <mergeCell ref="BE11:BF11"/>
    <mergeCell ref="AQ11:AR11"/>
    <mergeCell ref="AS11:AT11"/>
    <mergeCell ref="CK11:CL11"/>
    <mergeCell ref="CU11:CV11"/>
    <mergeCell ref="CY11:CZ11"/>
    <mergeCell ref="Y11:Z11"/>
    <mergeCell ref="AI11:AJ11"/>
    <mergeCell ref="AU11:AV11"/>
    <mergeCell ref="AW11:AX11"/>
    <mergeCell ref="AY11:AZ11"/>
    <mergeCell ref="BA11:BB11"/>
    <mergeCell ref="AG11:AH11"/>
    <mergeCell ref="E11:F11"/>
    <mergeCell ref="G11:H11"/>
    <mergeCell ref="I11:J11"/>
    <mergeCell ref="K11:L11"/>
    <mergeCell ref="Q11:R11"/>
    <mergeCell ref="M11:N11"/>
    <mergeCell ref="AW10:AX10"/>
    <mergeCell ref="O11:P11"/>
    <mergeCell ref="S11:T11"/>
    <mergeCell ref="U11:V11"/>
    <mergeCell ref="W11:X11"/>
    <mergeCell ref="AK11:AL11"/>
    <mergeCell ref="AM11:AN11"/>
    <mergeCell ref="AA11:AB11"/>
    <mergeCell ref="AC11:AD11"/>
    <mergeCell ref="AE11:AF11"/>
    <mergeCell ref="BU10:BV10"/>
    <mergeCell ref="BW10:BX10"/>
    <mergeCell ref="BY10:BZ10"/>
    <mergeCell ref="BO10:BP10"/>
    <mergeCell ref="BC10:BD10"/>
    <mergeCell ref="BE10:BF10"/>
    <mergeCell ref="BG10:BH10"/>
    <mergeCell ref="BI10:BJ10"/>
    <mergeCell ref="DE10:DF10"/>
    <mergeCell ref="CM10:CN10"/>
    <mergeCell ref="CO10:CP10"/>
    <mergeCell ref="BK10:BL10"/>
    <mergeCell ref="BM10:BN10"/>
    <mergeCell ref="CY10:CZ10"/>
    <mergeCell ref="BQ10:BR10"/>
    <mergeCell ref="CA10:CB10"/>
    <mergeCell ref="CC10:CD10"/>
    <mergeCell ref="BS10:BT10"/>
    <mergeCell ref="CC9:CD9"/>
    <mergeCell ref="CE9:CF9"/>
    <mergeCell ref="CG9:CH9"/>
    <mergeCell ref="CQ10:CR10"/>
    <mergeCell ref="CK10:CL10"/>
    <mergeCell ref="CE10:CF10"/>
    <mergeCell ref="CG10:CH10"/>
    <mergeCell ref="CI10:CJ10"/>
    <mergeCell ref="CI9:CJ9"/>
    <mergeCell ref="DC10:DD10"/>
    <mergeCell ref="BS9:BT9"/>
    <mergeCell ref="BU9:BV9"/>
    <mergeCell ref="BW9:BX9"/>
    <mergeCell ref="DA10:DB10"/>
    <mergeCell ref="CK9:CL9"/>
    <mergeCell ref="CM9:CN9"/>
    <mergeCell ref="CQ9:CR9"/>
    <mergeCell ref="DA9:DB9"/>
    <mergeCell ref="CO9:CP9"/>
    <mergeCell ref="BQ9:BR9"/>
    <mergeCell ref="CS10:CT10"/>
    <mergeCell ref="CU10:CV10"/>
    <mergeCell ref="CW10:CX10"/>
    <mergeCell ref="DE9:DF9"/>
    <mergeCell ref="CS9:CT9"/>
    <mergeCell ref="CU9:CV9"/>
    <mergeCell ref="CW9:CX9"/>
    <mergeCell ref="CY9:CZ9"/>
    <mergeCell ref="DC9:DD9"/>
    <mergeCell ref="CO8:CT8"/>
    <mergeCell ref="BU8:BV8"/>
    <mergeCell ref="BW8:CD8"/>
    <mergeCell ref="AC10:AD10"/>
    <mergeCell ref="AS9:AT9"/>
    <mergeCell ref="AM9:AN9"/>
    <mergeCell ref="AG9:AH9"/>
    <mergeCell ref="AS10:AT10"/>
    <mergeCell ref="AE10:AF10"/>
    <mergeCell ref="AG10:AH10"/>
    <mergeCell ref="AE9:AF9"/>
    <mergeCell ref="K10:L10"/>
    <mergeCell ref="M10:N10"/>
    <mergeCell ref="O10:P10"/>
    <mergeCell ref="CU8:CV8"/>
    <mergeCell ref="AO8:AT8"/>
    <mergeCell ref="AU8:AV8"/>
    <mergeCell ref="AW8:BB8"/>
    <mergeCell ref="BC8:BD8"/>
    <mergeCell ref="BE8:BL8"/>
    <mergeCell ref="AU10:AV10"/>
    <mergeCell ref="S9:T9"/>
    <mergeCell ref="AK9:AL9"/>
    <mergeCell ref="AM10:AN10"/>
    <mergeCell ref="U10:V10"/>
    <mergeCell ref="W10:X10"/>
    <mergeCell ref="Y10:Z10"/>
    <mergeCell ref="S10:T10"/>
    <mergeCell ref="U9:V9"/>
    <mergeCell ref="AI10:AJ10"/>
    <mergeCell ref="AA9:AB9"/>
    <mergeCell ref="W9:X9"/>
    <mergeCell ref="Y9:Z9"/>
    <mergeCell ref="AA10:AB10"/>
    <mergeCell ref="AY10:AZ10"/>
    <mergeCell ref="BA10:BB10"/>
    <mergeCell ref="AK10:AL10"/>
    <mergeCell ref="AI9:AJ9"/>
    <mergeCell ref="AO10:AP10"/>
    <mergeCell ref="AQ10:AR10"/>
    <mergeCell ref="I10:J10"/>
    <mergeCell ref="DE8:DF8"/>
    <mergeCell ref="E9:F9"/>
    <mergeCell ref="G9:H9"/>
    <mergeCell ref="I9:J9"/>
    <mergeCell ref="K9:L9"/>
    <mergeCell ref="M9:N9"/>
    <mergeCell ref="O9:P9"/>
    <mergeCell ref="Q9:R9"/>
    <mergeCell ref="BM9:BN9"/>
    <mergeCell ref="BK9:BL9"/>
    <mergeCell ref="D8:D10"/>
    <mergeCell ref="E8:L8"/>
    <mergeCell ref="M8:N8"/>
    <mergeCell ref="U8:V8"/>
    <mergeCell ref="W8:AD8"/>
    <mergeCell ref="AC9:AD9"/>
    <mergeCell ref="Q10:R10"/>
    <mergeCell ref="E10:F10"/>
    <mergeCell ref="G10:H10"/>
    <mergeCell ref="AW9:AX9"/>
    <mergeCell ref="BY9:BZ9"/>
    <mergeCell ref="CA9:CB9"/>
    <mergeCell ref="AU9:AV9"/>
    <mergeCell ref="BG9:BH9"/>
    <mergeCell ref="BC9:BD9"/>
    <mergeCell ref="BA9:BB9"/>
    <mergeCell ref="BO9:BP9"/>
    <mergeCell ref="BI9:BJ9"/>
    <mergeCell ref="BE9:BF9"/>
    <mergeCell ref="C5:L5"/>
    <mergeCell ref="CM5:CY5"/>
    <mergeCell ref="CW8:DD8"/>
    <mergeCell ref="A6:CY6"/>
    <mergeCell ref="B8:B10"/>
    <mergeCell ref="C8:C10"/>
    <mergeCell ref="AY9:AZ9"/>
    <mergeCell ref="AO9:AP9"/>
    <mergeCell ref="AQ9:AR9"/>
    <mergeCell ref="CM8:CN8"/>
    <mergeCell ref="CE12:CF12"/>
    <mergeCell ref="E12:F12"/>
    <mergeCell ref="C2:L3"/>
    <mergeCell ref="N2:CK4"/>
    <mergeCell ref="CM2:CY3"/>
    <mergeCell ref="CM4:CY4"/>
    <mergeCell ref="AE8:AL8"/>
    <mergeCell ref="AM8:AN8"/>
    <mergeCell ref="CE8:CL8"/>
    <mergeCell ref="BM8:BN8"/>
  </mergeCells>
  <printOptions horizontalCentered="1" verticalCentered="1"/>
  <pageMargins left="0.2362204724409449" right="0.2362204724409449" top="0.3937007874015748" bottom="0.3937007874015748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Alexs</cp:lastModifiedBy>
  <cp:lastPrinted>2021-06-25T06:02:45Z</cp:lastPrinted>
  <dcterms:created xsi:type="dcterms:W3CDTF">2011-05-31T09:41:24Z</dcterms:created>
  <dcterms:modified xsi:type="dcterms:W3CDTF">2021-10-15T06:26:57Z</dcterms:modified>
  <cp:category/>
  <cp:version/>
  <cp:contentType/>
  <cp:contentStatus/>
</cp:coreProperties>
</file>