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7815" firstSheet="1" activeTab="1"/>
  </bookViews>
  <sheets>
    <sheet name="Перечень кабинетов" sheetId="1" r:id="rId1"/>
    <sheet name="План учебного процесса НУЖНЫЙ" sheetId="2" r:id="rId2"/>
    <sheet name="Титульный лист" sheetId="3" r:id="rId3"/>
    <sheet name="Сводные данныепо бюджету " sheetId="4" r:id="rId4"/>
  </sheets>
  <definedNames>
    <definedName name="_xlfn.ANCHORARRAY" hidden="1">#NAME?</definedName>
    <definedName name="_xlnm.Print_Area" localSheetId="0">'Перечень кабинетов'!$B$1:$D$60</definedName>
    <definedName name="_xlnm.Print_Area" localSheetId="1">'План учебного процесса НУЖНЫЙ'!$A$1:$AJ$86</definedName>
    <definedName name="_xlnm.Print_Area" localSheetId="3">'Сводные данныепо бюджету '!$A$1:$J$40</definedName>
    <definedName name="_xlnm.Print_Area" localSheetId="2">'Титульный лист'!$A$1:$BV$65</definedName>
  </definedNames>
  <calcPr fullCalcOnLoad="1" refMode="R1C1"/>
</workbook>
</file>

<file path=xl/sharedStrings.xml><?xml version="1.0" encoding="utf-8"?>
<sst xmlns="http://schemas.openxmlformats.org/spreadsheetml/2006/main" count="374" uniqueCount="277">
  <si>
    <t xml:space="preserve"> </t>
  </si>
  <si>
    <t>среднего профессионального образования</t>
  </si>
  <si>
    <t>по профилю специальности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</si>
  <si>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</si>
  <si>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</si>
  <si>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</si>
  <si>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</si>
  <si>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Самостоятельная учебная нагрузка  студента (час.)</t>
  </si>
  <si>
    <t>Распределение обязательной нагрузки по курсам и семестрам</t>
  </si>
  <si>
    <t>Всего занятий</t>
  </si>
  <si>
    <t>в том числе</t>
  </si>
  <si>
    <t xml:space="preserve">               I курс</t>
  </si>
  <si>
    <t>занятия на уроках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</si>
  <si>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</si>
  <si>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</si>
  <si>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</si>
  <si>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</si>
  <si>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Иностранный язык</t>
  </si>
  <si>
    <t>История</t>
  </si>
  <si>
    <t>Физическая культура</t>
  </si>
  <si>
    <t>Основы философии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</si>
  <si>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</si>
  <si>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</si>
  <si>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</si>
  <si>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</si>
  <si>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</si>
  <si>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</si>
  <si>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</si>
  <si>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</si>
  <si>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</si>
  <si>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</si>
  <si>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</si>
  <si>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</si>
  <si>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</si>
  <si>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ОП.11</t>
  </si>
  <si>
    <t>ОП.12</t>
  </si>
  <si>
    <t>ОП.13</t>
  </si>
  <si>
    <t>МДК.01.01</t>
  </si>
  <si>
    <t>Учебная практика</t>
  </si>
  <si>
    <t>Производственнаяя практика</t>
  </si>
  <si>
    <t>ПМ.02</t>
  </si>
  <si>
    <t>МДК.02.01</t>
  </si>
  <si>
    <t>ПМ.03</t>
  </si>
  <si>
    <t>МДК.03.01</t>
  </si>
  <si>
    <t>ПМ.04</t>
  </si>
  <si>
    <t>УП.04</t>
  </si>
  <si>
    <t>ПП.04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</si>
  <si>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</si>
  <si>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</si>
  <si>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</si>
  <si>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</si>
  <si>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</si>
  <si>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</si>
  <si>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</si>
  <si>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</si>
  <si>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</si>
  <si>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</si>
  <si>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</si>
  <si>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</si>
  <si>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</si>
  <si>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</si>
  <si>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</si>
  <si>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</si>
  <si>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</si>
  <si>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</si>
  <si>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</si>
  <si>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</si>
  <si>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в т.ч.лабор.и практ. занятия</t>
  </si>
  <si>
    <t>ПМ.01</t>
  </si>
  <si>
    <t>МДК.01.02</t>
  </si>
  <si>
    <t xml:space="preserve"> Производственнаяя практика</t>
  </si>
  <si>
    <t>МДК.02.02</t>
  </si>
  <si>
    <t>МДК.04.01</t>
  </si>
  <si>
    <t>преддипломная</t>
  </si>
  <si>
    <t>1. Сводные данные по бюджету времени</t>
  </si>
  <si>
    <t>Курсы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</si>
  <si>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</si>
  <si>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</si>
  <si>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</si>
  <si>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</si>
  <si>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</si>
  <si>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</si>
  <si>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</si>
  <si>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</si>
  <si>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</si>
  <si>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</si>
  <si>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</si>
  <si>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</si>
  <si>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</si>
  <si>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Форма обучения- очная</t>
  </si>
  <si>
    <t>профиль получаемого профессионального</t>
  </si>
  <si>
    <t>1 курс</t>
  </si>
  <si>
    <t>2  курс</t>
  </si>
  <si>
    <t>3 курс</t>
  </si>
  <si>
    <t>ПМ.00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</si>
  <si>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</si>
  <si>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</si>
  <si>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</si>
  <si>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</si>
  <si>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>Иностранного языка</t>
  </si>
  <si>
    <t>Залы:</t>
  </si>
  <si>
    <t>часы нераспределенные</t>
  </si>
  <si>
    <t>Социально-экономических дисциплин</t>
  </si>
  <si>
    <t xml:space="preserve">Математики </t>
  </si>
  <si>
    <t>Информационых технологий в профессиональной деятельности</t>
  </si>
  <si>
    <t>Инженерной графики</t>
  </si>
  <si>
    <t>Безопасности жизнедеятельности  и охраны труда</t>
  </si>
  <si>
    <t>Технической механники</t>
  </si>
  <si>
    <t>Электротехники</t>
  </si>
  <si>
    <t>Электропривода сельскохозяйственных машин</t>
  </si>
  <si>
    <t>Мастерские</t>
  </si>
  <si>
    <t>аграрный колледж"</t>
  </si>
  <si>
    <t>_____________________ Т.Н. Кузнецова</t>
  </si>
  <si>
    <t>"Красноуфимский аграрный колледж"</t>
  </si>
  <si>
    <t>на базе основного общего образования</t>
  </si>
  <si>
    <t>образования технический</t>
  </si>
  <si>
    <t>Дз</t>
  </si>
  <si>
    <t>Инженерная графика</t>
  </si>
  <si>
    <t>Техническая механика</t>
  </si>
  <si>
    <t>Материаловедение</t>
  </si>
  <si>
    <t>Основы электротехники</t>
  </si>
  <si>
    <t>Основы механизации сельскохозяйственного производства</t>
  </si>
  <si>
    <t>Метрология, стандартизация и сертификация</t>
  </si>
  <si>
    <t>МДК.03.02.</t>
  </si>
  <si>
    <t>МДК.03.03.</t>
  </si>
  <si>
    <t>"-/Дз/-"</t>
  </si>
  <si>
    <t>"Э/Э"</t>
  </si>
  <si>
    <t>3 семестр          17 недель</t>
  </si>
  <si>
    <t>"- /- / 2"</t>
  </si>
  <si>
    <t>" -/Дз/-"</t>
  </si>
  <si>
    <t>"-/-/Э"</t>
  </si>
  <si>
    <t>"- / Дз /-"</t>
  </si>
  <si>
    <t>ПП.02</t>
  </si>
  <si>
    <t>ПП.01</t>
  </si>
  <si>
    <t>" ДЗ"</t>
  </si>
  <si>
    <t xml:space="preserve"> Свердловской области</t>
  </si>
  <si>
    <t>Основы финансовой грамотности</t>
  </si>
  <si>
    <t>Монтаж, наладка и эксплуатация электрооборудования (в т.ч. электроосвещения), автоматизация сельскохозяйственных предприятий</t>
  </si>
  <si>
    <t>2.1 Дипломный проект (работа)</t>
  </si>
  <si>
    <t>Выполнение дипломного проекта (работы) с 10 мая по 01 июня и с 06 июня по 10 июня (всего 4 недели)</t>
  </si>
  <si>
    <t>1. Государственный экзамен с 02 июня по 05 июня</t>
  </si>
  <si>
    <t>Защита дипломного проекта (работы) с 15 июня по 25 июня (всего 2 недели с ГЭ)</t>
  </si>
  <si>
    <t xml:space="preserve">Директор ГАПОУ  СО "Красноуфимский </t>
  </si>
  <si>
    <t xml:space="preserve">государственного автномного профессионального образовательного учреждения </t>
  </si>
  <si>
    <t>По учебному плану</t>
  </si>
  <si>
    <t>ФГОС</t>
  </si>
  <si>
    <t>Обязательная часть уч циклов</t>
  </si>
  <si>
    <t>Вариативная часть уч циклов</t>
  </si>
  <si>
    <t>Всего часов по уч циклам</t>
  </si>
  <si>
    <t>Обязательная учебная нагрузка</t>
  </si>
  <si>
    <t>ГИА 6х36=</t>
  </si>
  <si>
    <t>Основы безопасности жизнедеятельности</t>
  </si>
  <si>
    <t>2. УЧЕБНЫЙ ПЛАН</t>
  </si>
  <si>
    <t>Литература</t>
  </si>
  <si>
    <t xml:space="preserve">Русский язык </t>
  </si>
  <si>
    <t>Математика(у)</t>
  </si>
  <si>
    <t>Физика (у)</t>
  </si>
  <si>
    <t>З,З</t>
  </si>
  <si>
    <t>Э,Э</t>
  </si>
  <si>
    <t>"- /Дз/-"</t>
  </si>
  <si>
    <t>"01" сентября 2023г.</t>
  </si>
  <si>
    <t>35.02.08 Электротехнические системы в агропромышленном комплексе (АПК)</t>
  </si>
  <si>
    <t>35.02.08 Электротехнические системы в агропромышленном комплексе (АПК).</t>
  </si>
  <si>
    <t>Основы материаловедения</t>
  </si>
  <si>
    <t>Механизации и оборудования в сельском хозяйстве</t>
  </si>
  <si>
    <t>Основы автоматики</t>
  </si>
  <si>
    <t>Сельскохозяйственных машин и оборудования животноводческих комплексов и механизированных ферм</t>
  </si>
  <si>
    <t>Технологии производства продукции растеневодства и животноводства</t>
  </si>
  <si>
    <t xml:space="preserve">Светотехники  </t>
  </si>
  <si>
    <t>Электрические материалы</t>
  </si>
  <si>
    <t>Монтажа, эксплуотации и ремонта электрооборудования.</t>
  </si>
  <si>
    <t>Наладки электрооборудования</t>
  </si>
  <si>
    <t>Электроснабжения с/х</t>
  </si>
  <si>
    <t>Эксплуотции и ремонта электрооборудования и средств автоматизации</t>
  </si>
  <si>
    <t xml:space="preserve">Наименование         кабинетов               </t>
  </si>
  <si>
    <t>Электромонтажная</t>
  </si>
  <si>
    <t>Библиотека, читальный зал с выходом в сеть Интернет;</t>
  </si>
  <si>
    <t>Актовый зал</t>
  </si>
  <si>
    <t>и др.</t>
  </si>
  <si>
    <t>Нормативный срок обучения - 2г.и 10мес.</t>
  </si>
  <si>
    <t>Квалификация:  техник</t>
  </si>
  <si>
    <t>Обучение по дисциплами междисциплинарным курсам+(промежуточна атестация)</t>
  </si>
  <si>
    <t>ГИА</t>
  </si>
  <si>
    <t>Обязательные дисциплины</t>
  </si>
  <si>
    <t>ОД. 00</t>
  </si>
  <si>
    <t>ОД. 01</t>
  </si>
  <si>
    <t>ОД. 02</t>
  </si>
  <si>
    <t>ОД. 03</t>
  </si>
  <si>
    <t>ОД. 04</t>
  </si>
  <si>
    <t>ОД. 05</t>
  </si>
  <si>
    <t>ОД. 06</t>
  </si>
  <si>
    <t>ОД. 07</t>
  </si>
  <si>
    <t>ОД. 08</t>
  </si>
  <si>
    <t>ОД. 09</t>
  </si>
  <si>
    <t>ОД.10</t>
  </si>
  <si>
    <t>ОД. 12</t>
  </si>
  <si>
    <t>ОД.13</t>
  </si>
  <si>
    <t>Обществознание</t>
  </si>
  <si>
    <t>Биология(у)</t>
  </si>
  <si>
    <t>Химия</t>
  </si>
  <si>
    <t>География</t>
  </si>
  <si>
    <t>ОД.11</t>
  </si>
  <si>
    <t xml:space="preserve">Информатика </t>
  </si>
  <si>
    <t>Аудиторная учебная нагрузка по взаимодействию с преподавателями (час)</t>
  </si>
  <si>
    <t>Обьем семестровых часов</t>
  </si>
  <si>
    <t>1  семестр           недель</t>
  </si>
  <si>
    <t xml:space="preserve">2 семестр      недель </t>
  </si>
  <si>
    <t>Социально-гуманитарный цикл</t>
  </si>
  <si>
    <t>Общепрофессиональный цикл</t>
  </si>
  <si>
    <t>ОГЦ.00</t>
  </si>
  <si>
    <t>История России</t>
  </si>
  <si>
    <t>Иностранный язык в профессиональной деятельности</t>
  </si>
  <si>
    <t>Основы бережливого производства</t>
  </si>
  <si>
    <t>"З/З/З/Дз"</t>
  </si>
  <si>
    <t>3,4,5</t>
  </si>
  <si>
    <t>Метрология, стандартизация и подтверждение качества</t>
  </si>
  <si>
    <t>Светотехника</t>
  </si>
  <si>
    <t>Электротехнические материалы</t>
  </si>
  <si>
    <t>Правовые основы профессиональной деятельности</t>
  </si>
  <si>
    <t>Информационные технологии в профессиональной деятельности</t>
  </si>
  <si>
    <t>Охрана труда и электробезопасность</t>
  </si>
  <si>
    <t>Основы экономики организации и предпринимательской деятельности</t>
  </si>
  <si>
    <t>" Дз"</t>
  </si>
  <si>
    <r>
      <t>Консультации</t>
    </r>
    <r>
      <rPr>
        <sz val="11"/>
        <rFont val="Times New Roman"/>
        <family val="1"/>
      </rPr>
      <t xml:space="preserve"> на учебную группу </t>
    </r>
  </si>
  <si>
    <t>Монтаж, наладка и эксплуатация электрооборудования и осветительного оборудования.</t>
  </si>
  <si>
    <t>Автоматизированные и роботизированные системы в АПК.</t>
  </si>
  <si>
    <t>МДК.01.03</t>
  </si>
  <si>
    <t>Организационное обеспечение деятельности по монтажу, наладке и эксплуатации объектов.</t>
  </si>
  <si>
    <t>УП.01.</t>
  </si>
  <si>
    <t>ПМ.01. Э</t>
  </si>
  <si>
    <t>Экзамен по модулю</t>
  </si>
  <si>
    <t>Энергоснабжение сельскохозяйственных предприятий.</t>
  </si>
  <si>
    <t>Энергоснабжение предприятий АПК.</t>
  </si>
  <si>
    <t>Организация и планирование бесперебойного энергообеспечения предприятий АПК.</t>
  </si>
  <si>
    <t>УП.02.</t>
  </si>
  <si>
    <t>ПМ.02 Э</t>
  </si>
  <si>
    <t>Техническое обслуживание, диагностирование неисправностей и ремонт электрооборудования, автоматизированных и роботизированных систем на сельскохозяйственном предприятии.</t>
  </si>
  <si>
    <t>Эксплуатация и ремонт электротехнических изделий.</t>
  </si>
  <si>
    <t>Техническое обслуживание и ремонт автоматизированных и роботизированных систем на предприятиях АПК.</t>
  </si>
  <si>
    <t>Планирование работ по техническому обслуживанию, диагностике и ремонту электрооборудования, автоматизированных и роботизированных систем на сельскохозяйственном предприятии</t>
  </si>
  <si>
    <t>УП.03.</t>
  </si>
  <si>
    <t>ПП.03.</t>
  </si>
  <si>
    <t>ПМ.03. Э</t>
  </si>
  <si>
    <t>Выполнение работ по одной или нескольким профессиям рабочих, должностям служащих.</t>
  </si>
  <si>
    <t>Выполнение индивидуальных практических заданий по рабочей профессии электромонтер по эксплуатации и ремонту электрооборудования</t>
  </si>
  <si>
    <t>МДК.04.02</t>
  </si>
  <si>
    <t>Подготовка к сдаче демонстрационного экзамена</t>
  </si>
  <si>
    <t>СГ.01</t>
  </si>
  <si>
    <t>СГ.02</t>
  </si>
  <si>
    <t>СГ.03</t>
  </si>
  <si>
    <t>СГ.04</t>
  </si>
  <si>
    <t>СГ.05</t>
  </si>
  <si>
    <t>СГ.06</t>
  </si>
  <si>
    <t>СГ.08</t>
  </si>
  <si>
    <t xml:space="preserve">4  семестр        18 (+2УП+4ПП) недель     </t>
  </si>
  <si>
    <t>Учебная практика 4х36=</t>
  </si>
  <si>
    <t>Производственная практика 8х36=</t>
  </si>
  <si>
    <t>Промежуточная атестация 0х36=</t>
  </si>
  <si>
    <t>Итог</t>
  </si>
  <si>
    <t>ОД.14</t>
  </si>
  <si>
    <t>Индивидуальный проект (по физике)</t>
  </si>
  <si>
    <t xml:space="preserve">5  семестр           17   недель </t>
  </si>
  <si>
    <t>"1/11/6"</t>
  </si>
  <si>
    <t xml:space="preserve"> "4/ 8 /0"</t>
  </si>
  <si>
    <t>"-/Дз/З/Дз"</t>
  </si>
  <si>
    <t>"-/ 12 /1"</t>
  </si>
  <si>
    <t>"0 / 2 /1"</t>
  </si>
  <si>
    <t>"-/Дз"</t>
  </si>
  <si>
    <t>"Дз/Э "</t>
  </si>
  <si>
    <t>"Дз "</t>
  </si>
  <si>
    <t>"- / 1 /-"</t>
  </si>
  <si>
    <t>"0/ 6 / 4"</t>
  </si>
  <si>
    <t>"- / 2 /1"</t>
  </si>
  <si>
    <t>"5/ 36 / 10"</t>
  </si>
  <si>
    <t xml:space="preserve">6  семестр        9 (+6 п) недель  </t>
  </si>
  <si>
    <t>Преддипломная практика 3х36=</t>
  </si>
  <si>
    <t>Семестровые часы 102х36=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</si>
</sst>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Times New Roman"/>
      <family val="1"/>
    </font>
    <font>
      <sz val="11"/>
      <color indexed="22"/>
      <name val="Arial Cyr"/>
      <family val="2"/>
    </font>
    <font>
      <b/>
      <sz val="11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2"/>
      <color indexed="10"/>
      <name val="Arial Cyr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20"/>
      <color indexed="10"/>
      <name val="Arial Cyr"/>
      <family val="2"/>
    </font>
    <font>
      <i/>
      <sz val="11"/>
      <color indexed="10"/>
      <name val="Arial"/>
      <family val="2"/>
    </font>
    <font>
      <sz val="11"/>
      <color indexed="10"/>
      <name val="Arial Cyr"/>
      <family val="2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20"/>
      <color rgb="FFFF0000"/>
      <name val="Arial Cyr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2"/>
      <color rgb="FFFF0000"/>
      <name val="Arial Cyr"/>
      <family val="2"/>
    </font>
    <font>
      <sz val="11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5" fillId="0" borderId="0">
      <alignment/>
      <protection/>
    </xf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top"/>
    </xf>
    <xf numFmtId="1" fontId="30" fillId="24" borderId="14" xfId="0" applyNumberFormat="1" applyFont="1" applyFill="1" applyBorder="1" applyAlignment="1">
      <alignment horizontal="center" vertical="top"/>
    </xf>
    <xf numFmtId="1" fontId="30" fillId="24" borderId="12" xfId="0" applyNumberFormat="1" applyFont="1" applyFill="1" applyBorder="1" applyAlignment="1">
      <alignment horizontal="center" vertical="top"/>
    </xf>
    <xf numFmtId="1" fontId="37" fillId="24" borderId="12" xfId="0" applyNumberFormat="1" applyFont="1" applyFill="1" applyBorder="1" applyAlignment="1">
      <alignment horizontal="center" vertical="top"/>
    </xf>
    <xf numFmtId="0" fontId="30" fillId="24" borderId="13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0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2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23" fillId="0" borderId="1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0" fontId="38" fillId="0" borderId="12" xfId="0" applyFont="1" applyFill="1" applyBorder="1" applyAlignment="1">
      <alignment vertical="top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1" fontId="22" fillId="0" borderId="12" xfId="0" applyNumberFormat="1" applyFont="1" applyFill="1" applyBorder="1" applyAlignment="1">
      <alignment horizontal="center" vertical="top"/>
    </xf>
    <xf numFmtId="0" fontId="22" fillId="0" borderId="14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Fill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22" fillId="0" borderId="16" xfId="0" applyFont="1" applyFill="1" applyBorder="1" applyAlignment="1">
      <alignment horizontal="center" vertical="top"/>
    </xf>
    <xf numFmtId="0" fontId="35" fillId="24" borderId="17" xfId="0" applyFont="1" applyFill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/>
    </xf>
    <xf numFmtId="1" fontId="22" fillId="24" borderId="18" xfId="0" applyNumberFormat="1" applyFont="1" applyFill="1" applyBorder="1" applyAlignment="1">
      <alignment horizontal="right" vertical="top"/>
    </xf>
    <xf numFmtId="1" fontId="22" fillId="24" borderId="19" xfId="0" applyNumberFormat="1" applyFont="1" applyFill="1" applyBorder="1" applyAlignment="1">
      <alignment horizontal="right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top"/>
    </xf>
    <xf numFmtId="0" fontId="22" fillId="0" borderId="15" xfId="0" applyFont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23" fillId="0" borderId="22" xfId="0" applyFont="1" applyFill="1" applyBorder="1" applyAlignment="1">
      <alignment horizontal="left" vertical="top" wrapText="1"/>
    </xf>
    <xf numFmtId="0" fontId="22" fillId="0" borderId="23" xfId="0" applyFont="1" applyBorder="1" applyAlignment="1">
      <alignment horizontal="center" vertical="top"/>
    </xf>
    <xf numFmtId="0" fontId="22" fillId="0" borderId="24" xfId="0" applyFont="1" applyBorder="1" applyAlignment="1">
      <alignment horizontal="right" vertical="top"/>
    </xf>
    <xf numFmtId="0" fontId="22" fillId="0" borderId="22" xfId="0" applyFont="1" applyBorder="1" applyAlignment="1">
      <alignment horizontal="right" vertical="top"/>
    </xf>
    <xf numFmtId="0" fontId="26" fillId="0" borderId="0" xfId="0" applyFont="1" applyAlignment="1">
      <alignment horizontal="center"/>
    </xf>
    <xf numFmtId="0" fontId="42" fillId="0" borderId="0" xfId="0" applyFont="1" applyAlignment="1">
      <alignment/>
    </xf>
    <xf numFmtId="1" fontId="26" fillId="0" borderId="0" xfId="0" applyNumberFormat="1" applyFont="1" applyAlignment="1">
      <alignment/>
    </xf>
    <xf numFmtId="1" fontId="0" fillId="0" borderId="0" xfId="0" applyNumberForma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4" fillId="24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30" fillId="24" borderId="27" xfId="0" applyNumberFormat="1" applyFont="1" applyFill="1" applyBorder="1" applyAlignment="1">
      <alignment horizontal="center" vertical="top"/>
    </xf>
    <xf numFmtId="0" fontId="22" fillId="0" borderId="28" xfId="0" applyFont="1" applyBorder="1" applyAlignment="1">
      <alignment vertical="top"/>
    </xf>
    <xf numFmtId="0" fontId="22" fillId="0" borderId="20" xfId="0" applyFont="1" applyBorder="1" applyAlignment="1">
      <alignment vertical="top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35" fillId="24" borderId="17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0" fontId="23" fillId="0" borderId="35" xfId="0" applyFont="1" applyFill="1" applyBorder="1" applyAlignment="1">
      <alignment horizontal="center" vertical="top"/>
    </xf>
    <xf numFmtId="0" fontId="38" fillId="0" borderId="34" xfId="0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1" fontId="30" fillId="24" borderId="34" xfId="0" applyNumberFormat="1" applyFont="1" applyFill="1" applyBorder="1" applyAlignment="1">
      <alignment horizontal="center" vertical="top"/>
    </xf>
    <xf numFmtId="1" fontId="37" fillId="24" borderId="34" xfId="0" applyNumberFormat="1" applyFont="1" applyFill="1" applyBorder="1" applyAlignment="1">
      <alignment horizontal="center" vertical="top"/>
    </xf>
    <xf numFmtId="0" fontId="23" fillId="0" borderId="37" xfId="0" applyFont="1" applyBorder="1" applyAlignment="1">
      <alignment vertical="top"/>
    </xf>
    <xf numFmtId="0" fontId="23" fillId="0" borderId="34" xfId="0" applyFont="1" applyBorder="1" applyAlignment="1">
      <alignment vertical="top"/>
    </xf>
    <xf numFmtId="1" fontId="30" fillId="24" borderId="38" xfId="0" applyNumberFormat="1" applyFont="1" applyFill="1" applyBorder="1" applyAlignment="1">
      <alignment horizontal="center" vertical="top"/>
    </xf>
    <xf numFmtId="1" fontId="37" fillId="24" borderId="27" xfId="0" applyNumberFormat="1" applyFont="1" applyFill="1" applyBorder="1" applyAlignment="1">
      <alignment horizontal="center" vertical="top"/>
    </xf>
    <xf numFmtId="0" fontId="38" fillId="0" borderId="27" xfId="0" applyFont="1" applyBorder="1" applyAlignment="1">
      <alignment vertical="top"/>
    </xf>
    <xf numFmtId="0" fontId="38" fillId="0" borderId="27" xfId="0" applyFont="1" applyFill="1" applyBorder="1" applyAlignment="1">
      <alignment horizontal="center" vertical="top"/>
    </xf>
    <xf numFmtId="0" fontId="22" fillId="0" borderId="27" xfId="0" applyFont="1" applyBorder="1" applyAlignment="1">
      <alignment vertical="top"/>
    </xf>
    <xf numFmtId="0" fontId="22" fillId="0" borderId="31" xfId="0" applyFont="1" applyBorder="1" applyAlignment="1">
      <alignment vertical="top"/>
    </xf>
    <xf numFmtId="0" fontId="22" fillId="0" borderId="32" xfId="0" applyFont="1" applyBorder="1" applyAlignment="1">
      <alignment vertical="top"/>
    </xf>
    <xf numFmtId="0" fontId="22" fillId="0" borderId="39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38" fillId="0" borderId="40" xfId="0" applyFont="1" applyFill="1" applyBorder="1" applyAlignment="1">
      <alignment horizontal="center" vertical="top"/>
    </xf>
    <xf numFmtId="0" fontId="38" fillId="0" borderId="36" xfId="0" applyFont="1" applyFill="1" applyBorder="1" applyAlignment="1">
      <alignment horizontal="center" vertical="top"/>
    </xf>
    <xf numFmtId="0" fontId="53" fillId="0" borderId="13" xfId="0" applyFont="1" applyFill="1" applyBorder="1" applyAlignment="1">
      <alignment horizontal="center" vertical="top"/>
    </xf>
    <xf numFmtId="0" fontId="53" fillId="0" borderId="12" xfId="0" applyFont="1" applyFill="1" applyBorder="1" applyAlignment="1">
      <alignment horizontal="center" vertical="top"/>
    </xf>
    <xf numFmtId="0" fontId="53" fillId="0" borderId="27" xfId="0" applyFont="1" applyFill="1" applyBorder="1" applyAlignment="1">
      <alignment horizontal="center" vertical="top"/>
    </xf>
    <xf numFmtId="0" fontId="53" fillId="0" borderId="33" xfId="0" applyFont="1" applyFill="1" applyBorder="1" applyAlignment="1">
      <alignment horizontal="center" vertical="top"/>
    </xf>
    <xf numFmtId="0" fontId="53" fillId="0" borderId="32" xfId="0" applyFont="1" applyFill="1" applyBorder="1" applyAlignment="1">
      <alignment horizontal="center" vertical="top"/>
    </xf>
    <xf numFmtId="0" fontId="53" fillId="0" borderId="31" xfId="0" applyFont="1" applyFill="1" applyBorder="1" applyAlignment="1">
      <alignment horizontal="center" vertical="top"/>
    </xf>
    <xf numFmtId="0" fontId="53" fillId="0" borderId="41" xfId="0" applyFont="1" applyFill="1" applyBorder="1" applyAlignment="1">
      <alignment horizontal="center" vertical="top"/>
    </xf>
    <xf numFmtId="0" fontId="30" fillId="0" borderId="3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top"/>
    </xf>
    <xf numFmtId="0" fontId="50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/>
    </xf>
    <xf numFmtId="0" fontId="55" fillId="0" borderId="26" xfId="0" applyFont="1" applyBorder="1" applyAlignment="1">
      <alignment horizontal="center"/>
    </xf>
    <xf numFmtId="0" fontId="50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30" fillId="0" borderId="46" xfId="0" applyFont="1" applyFill="1" applyBorder="1" applyAlignment="1">
      <alignment horizontal="left" vertical="top" wrapText="1"/>
    </xf>
    <xf numFmtId="0" fontId="30" fillId="0" borderId="46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wrapText="1"/>
    </xf>
    <xf numFmtId="0" fontId="31" fillId="0" borderId="46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18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2" xfId="0" applyFont="1" applyBorder="1" applyAlignment="1">
      <alignment horizontal="center" wrapText="1"/>
    </xf>
    <xf numFmtId="0" fontId="60" fillId="0" borderId="12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1" fillId="0" borderId="0" xfId="0" applyFont="1" applyAlignment="1">
      <alignment/>
    </xf>
    <xf numFmtId="0" fontId="58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60" fillId="0" borderId="28" xfId="0" applyFont="1" applyBorder="1" applyAlignment="1">
      <alignment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/>
    </xf>
    <xf numFmtId="0" fontId="60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27" fillId="0" borderId="42" xfId="0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top"/>
    </xf>
    <xf numFmtId="49" fontId="31" fillId="0" borderId="33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3" fillId="0" borderId="53" xfId="0" applyFont="1" applyFill="1" applyBorder="1" applyAlignment="1">
      <alignment horizontal="center" vertical="top"/>
    </xf>
    <xf numFmtId="1" fontId="23" fillId="0" borderId="34" xfId="0" applyNumberFormat="1" applyFont="1" applyBorder="1" applyAlignment="1">
      <alignment horizontal="center" vertical="top" wrapText="1"/>
    </xf>
    <xf numFmtId="0" fontId="23" fillId="0" borderId="54" xfId="0" applyFont="1" applyFill="1" applyBorder="1" applyAlignment="1">
      <alignment horizontal="center" vertical="top"/>
    </xf>
    <xf numFmtId="0" fontId="23" fillId="0" borderId="32" xfId="0" applyFont="1" applyFill="1" applyBorder="1" applyAlignment="1">
      <alignment horizontal="center" vertical="top"/>
    </xf>
    <xf numFmtId="0" fontId="38" fillId="0" borderId="31" xfId="0" applyFont="1" applyFill="1" applyBorder="1" applyAlignment="1">
      <alignment horizontal="center" vertical="top"/>
    </xf>
    <xf numFmtId="0" fontId="38" fillId="0" borderId="32" xfId="0" applyFont="1" applyFill="1" applyBorder="1" applyAlignment="1">
      <alignment horizontal="center" vertical="top"/>
    </xf>
    <xf numFmtId="0" fontId="23" fillId="0" borderId="55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1" fontId="30" fillId="0" borderId="20" xfId="0" applyNumberFormat="1" applyFont="1" applyFill="1" applyBorder="1" applyAlignment="1">
      <alignment horizontal="center" vertical="top"/>
    </xf>
    <xf numFmtId="1" fontId="30" fillId="24" borderId="55" xfId="0" applyNumberFormat="1" applyFont="1" applyFill="1" applyBorder="1" applyAlignment="1">
      <alignment horizontal="center" vertical="top"/>
    </xf>
    <xf numFmtId="0" fontId="22" fillId="0" borderId="5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53" fillId="0" borderId="54" xfId="0" applyFont="1" applyFill="1" applyBorder="1" applyAlignment="1">
      <alignment horizontal="center" vertical="top"/>
    </xf>
    <xf numFmtId="0" fontId="50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top"/>
    </xf>
    <xf numFmtId="0" fontId="22" fillId="0" borderId="32" xfId="0" applyFont="1" applyFill="1" applyBorder="1" applyAlignment="1">
      <alignment horizontal="center" vertical="top"/>
    </xf>
    <xf numFmtId="0" fontId="22" fillId="0" borderId="30" xfId="0" applyFont="1" applyFill="1" applyBorder="1" applyAlignment="1">
      <alignment horizontal="center" vertical="top"/>
    </xf>
    <xf numFmtId="0" fontId="22" fillId="0" borderId="59" xfId="0" applyFont="1" applyFill="1" applyBorder="1" applyAlignment="1">
      <alignment horizontal="center" vertical="top"/>
    </xf>
    <xf numFmtId="1" fontId="30" fillId="0" borderId="12" xfId="0" applyNumberFormat="1" applyFont="1" applyFill="1" applyBorder="1" applyAlignment="1">
      <alignment horizontal="center" vertical="top"/>
    </xf>
    <xf numFmtId="0" fontId="27" fillId="0" borderId="42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top" wrapText="1"/>
    </xf>
    <xf numFmtId="0" fontId="31" fillId="0" borderId="60" xfId="0" applyFont="1" applyFill="1" applyBorder="1" applyAlignment="1">
      <alignment horizontal="center" vertical="center" wrapText="1"/>
    </xf>
    <xf numFmtId="0" fontId="28" fillId="24" borderId="61" xfId="0" applyFont="1" applyFill="1" applyBorder="1" applyAlignment="1">
      <alignment vertical="top" textRotation="90" wrapText="1"/>
    </xf>
    <xf numFmtId="0" fontId="28" fillId="0" borderId="39" xfId="0" applyFont="1" applyBorder="1" applyAlignment="1">
      <alignment vertical="top" textRotation="90" wrapText="1"/>
    </xf>
    <xf numFmtId="0" fontId="28" fillId="24" borderId="62" xfId="0" applyFont="1" applyFill="1" applyBorder="1" applyAlignment="1">
      <alignment vertical="top" textRotation="90" wrapText="1"/>
    </xf>
    <xf numFmtId="0" fontId="30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33" fillId="0" borderId="14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8" fillId="0" borderId="12" xfId="0" applyFont="1" applyFill="1" applyBorder="1" applyAlignment="1">
      <alignment horizontal="center" vertical="top"/>
    </xf>
    <xf numFmtId="0" fontId="68" fillId="0" borderId="71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8" fillId="0" borderId="2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5" fillId="0" borderId="0" xfId="0" applyFont="1" applyAlignment="1">
      <alignment horizontal="justify" vertical="top"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justify" vertical="top" wrapText="1"/>
    </xf>
    <xf numFmtId="0" fontId="65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6" fillId="0" borderId="0" xfId="0" applyFont="1" applyFill="1" applyAlignment="1">
      <alignment horizontal="center" wrapText="1"/>
    </xf>
    <xf numFmtId="0" fontId="69" fillId="0" borderId="0" xfId="0" applyFont="1" applyFill="1" applyAlignment="1">
      <alignment/>
    </xf>
    <xf numFmtId="0" fontId="67" fillId="0" borderId="0" xfId="0" applyFont="1" applyFill="1" applyAlignment="1">
      <alignment horizontal="justify"/>
    </xf>
    <xf numFmtId="1" fontId="23" fillId="0" borderId="34" xfId="0" applyNumberFormat="1" applyFont="1" applyFill="1" applyBorder="1" applyAlignment="1">
      <alignment horizontal="center" vertical="top" wrapText="1"/>
    </xf>
    <xf numFmtId="0" fontId="53" fillId="0" borderId="53" xfId="0" applyFont="1" applyFill="1" applyBorder="1" applyAlignment="1">
      <alignment horizontal="center" vertical="top"/>
    </xf>
    <xf numFmtId="0" fontId="27" fillId="0" borderId="72" xfId="0" applyFont="1" applyFill="1" applyBorder="1" applyAlignment="1">
      <alignment horizontal="center" vertical="top" wrapText="1"/>
    </xf>
    <xf numFmtId="0" fontId="38" fillId="0" borderId="53" xfId="0" applyFont="1" applyFill="1" applyBorder="1" applyAlignment="1">
      <alignment horizontal="center" vertical="top"/>
    </xf>
    <xf numFmtId="1" fontId="23" fillId="0" borderId="38" xfId="0" applyNumberFormat="1" applyFont="1" applyBorder="1" applyAlignment="1">
      <alignment horizontal="center" vertical="top" wrapText="1"/>
    </xf>
    <xf numFmtId="0" fontId="57" fillId="25" borderId="42" xfId="0" applyFont="1" applyFill="1" applyBorder="1" applyAlignment="1">
      <alignment horizontal="center" vertical="top" wrapText="1"/>
    </xf>
    <xf numFmtId="0" fontId="30" fillId="0" borderId="36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top"/>
    </xf>
    <xf numFmtId="1" fontId="22" fillId="0" borderId="21" xfId="0" applyNumberFormat="1" applyFont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center" vertical="top"/>
    </xf>
    <xf numFmtId="1" fontId="22" fillId="0" borderId="21" xfId="0" applyNumberFormat="1" applyFont="1" applyFill="1" applyBorder="1" applyAlignment="1">
      <alignment horizontal="center" vertical="top" wrapText="1"/>
    </xf>
    <xf numFmtId="0" fontId="22" fillId="0" borderId="39" xfId="0" applyFont="1" applyBorder="1" applyAlignment="1">
      <alignment vertical="top"/>
    </xf>
    <xf numFmtId="0" fontId="22" fillId="0" borderId="73" xfId="0" applyFont="1" applyBorder="1" applyAlignment="1">
      <alignment vertical="top"/>
    </xf>
    <xf numFmtId="0" fontId="22" fillId="0" borderId="21" xfId="0" applyFont="1" applyBorder="1" applyAlignment="1">
      <alignment vertical="top"/>
    </xf>
    <xf numFmtId="0" fontId="23" fillId="0" borderId="73" xfId="0" applyFont="1" applyFill="1" applyBorder="1" applyAlignment="1">
      <alignment horizontal="center" vertical="top" wrapText="1"/>
    </xf>
    <xf numFmtId="0" fontId="22" fillId="24" borderId="21" xfId="0" applyFont="1" applyFill="1" applyBorder="1" applyAlignment="1">
      <alignment horizontal="center" vertical="top"/>
    </xf>
    <xf numFmtId="0" fontId="22" fillId="0" borderId="73" xfId="0" applyFont="1" applyFill="1" applyBorder="1" applyAlignment="1">
      <alignment horizontal="center" vertical="top"/>
    </xf>
    <xf numFmtId="0" fontId="40" fillId="0" borderId="29" xfId="0" applyFont="1" applyFill="1" applyBorder="1" applyAlignment="1">
      <alignment horizontal="center" vertical="top" wrapText="1"/>
    </xf>
    <xf numFmtId="0" fontId="41" fillId="0" borderId="74" xfId="0" applyFont="1" applyFill="1" applyBorder="1" applyAlignment="1">
      <alignment horizontal="right" vertical="top" wrapText="1"/>
    </xf>
    <xf numFmtId="0" fontId="41" fillId="0" borderId="74" xfId="0" applyFont="1" applyFill="1" applyBorder="1" applyAlignment="1">
      <alignment horizontal="center" vertical="top" wrapText="1"/>
    </xf>
    <xf numFmtId="0" fontId="22" fillId="24" borderId="30" xfId="0" applyFont="1" applyFill="1" applyBorder="1" applyAlignment="1">
      <alignment horizontal="center" vertical="top"/>
    </xf>
    <xf numFmtId="1" fontId="22" fillId="0" borderId="30" xfId="0" applyNumberFormat="1" applyFont="1" applyFill="1" applyBorder="1" applyAlignment="1">
      <alignment horizontal="center" vertical="top"/>
    </xf>
    <xf numFmtId="0" fontId="22" fillId="0" borderId="75" xfId="0" applyFont="1" applyFill="1" applyBorder="1" applyAlignment="1">
      <alignment horizontal="center" vertical="top"/>
    </xf>
    <xf numFmtId="0" fontId="41" fillId="0" borderId="76" xfId="0" applyFont="1" applyFill="1" applyBorder="1" applyAlignment="1">
      <alignment horizontal="center" vertical="top" wrapText="1"/>
    </xf>
    <xf numFmtId="0" fontId="22" fillId="24" borderId="32" xfId="0" applyFont="1" applyFill="1" applyBorder="1" applyAlignment="1">
      <alignment horizontal="center" vertical="top"/>
    </xf>
    <xf numFmtId="1" fontId="22" fillId="0" borderId="32" xfId="0" applyNumberFormat="1" applyFont="1" applyFill="1" applyBorder="1" applyAlignment="1">
      <alignment horizontal="center" vertical="top"/>
    </xf>
    <xf numFmtId="0" fontId="22" fillId="0" borderId="76" xfId="0" applyFont="1" applyFill="1" applyBorder="1" applyAlignment="1">
      <alignment horizontal="center" vertical="top"/>
    </xf>
    <xf numFmtId="0" fontId="68" fillId="0" borderId="14" xfId="0" applyFont="1" applyFill="1" applyBorder="1" applyAlignment="1">
      <alignment horizontal="center" vertical="top"/>
    </xf>
    <xf numFmtId="0" fontId="30" fillId="0" borderId="0" xfId="0" applyFont="1" applyAlignment="1">
      <alignment/>
    </xf>
    <xf numFmtId="0" fontId="0" fillId="0" borderId="77" xfId="0" applyFill="1" applyBorder="1" applyAlignment="1">
      <alignment/>
    </xf>
    <xf numFmtId="0" fontId="63" fillId="0" borderId="78" xfId="0" applyFont="1" applyFill="1" applyBorder="1" applyAlignment="1">
      <alignment/>
    </xf>
    <xf numFmtId="0" fontId="23" fillId="0" borderId="79" xfId="0" applyFont="1" applyFill="1" applyBorder="1" applyAlignment="1">
      <alignment/>
    </xf>
    <xf numFmtId="0" fontId="23" fillId="0" borderId="71" xfId="0" applyFont="1" applyFill="1" applyBorder="1" applyAlignment="1">
      <alignment/>
    </xf>
    <xf numFmtId="0" fontId="23" fillId="0" borderId="80" xfId="0" applyFont="1" applyFill="1" applyBorder="1" applyAlignment="1">
      <alignment/>
    </xf>
    <xf numFmtId="0" fontId="23" fillId="0" borderId="81" xfId="0" applyFont="1" applyFill="1" applyBorder="1" applyAlignment="1">
      <alignment horizontal="center"/>
    </xf>
    <xf numFmtId="0" fontId="63" fillId="0" borderId="82" xfId="0" applyFont="1" applyBorder="1" applyAlignment="1">
      <alignment/>
    </xf>
    <xf numFmtId="0" fontId="23" fillId="0" borderId="83" xfId="0" applyFont="1" applyBorder="1" applyAlignment="1">
      <alignment horizontal="center"/>
    </xf>
    <xf numFmtId="0" fontId="23" fillId="0" borderId="84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83" xfId="0" applyFont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Border="1" applyAlignment="1">
      <alignment/>
    </xf>
    <xf numFmtId="0" fontId="34" fillId="0" borderId="85" xfId="0" applyFont="1" applyFill="1" applyBorder="1" applyAlignment="1">
      <alignment horizontal="center" vertical="top" wrapText="1"/>
    </xf>
    <xf numFmtId="0" fontId="30" fillId="0" borderId="86" xfId="0" applyFont="1" applyFill="1" applyBorder="1" applyAlignment="1">
      <alignment horizontal="left" vertical="top" wrapText="1"/>
    </xf>
    <xf numFmtId="0" fontId="27" fillId="0" borderId="87" xfId="0" applyFont="1" applyFill="1" applyBorder="1" applyAlignment="1">
      <alignment horizontal="center" vertical="top" wrapText="1"/>
    </xf>
    <xf numFmtId="1" fontId="22" fillId="0" borderId="38" xfId="0" applyNumberFormat="1" applyFont="1" applyFill="1" applyBorder="1" applyAlignment="1">
      <alignment horizontal="center" vertical="top" wrapText="1"/>
    </xf>
    <xf numFmtId="1" fontId="22" fillId="0" borderId="35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0" fontId="23" fillId="0" borderId="89" xfId="0" applyFont="1" applyBorder="1" applyAlignment="1">
      <alignment/>
    </xf>
    <xf numFmtId="1" fontId="22" fillId="0" borderId="53" xfId="0" applyNumberFormat="1" applyFont="1" applyFill="1" applyBorder="1" applyAlignment="1">
      <alignment horizontal="center" vertical="top" wrapText="1"/>
    </xf>
    <xf numFmtId="0" fontId="23" fillId="0" borderId="90" xfId="0" applyFont="1" applyFill="1" applyBorder="1" applyAlignment="1">
      <alignment/>
    </xf>
    <xf numFmtId="0" fontId="63" fillId="0" borderId="91" xfId="0" applyFont="1" applyBorder="1" applyAlignment="1">
      <alignment/>
    </xf>
    <xf numFmtId="1" fontId="23" fillId="0" borderId="55" xfId="0" applyNumberFormat="1" applyFont="1" applyFill="1" applyBorder="1" applyAlignment="1">
      <alignment horizontal="center" vertical="top" wrapText="1"/>
    </xf>
    <xf numFmtId="0" fontId="34" fillId="0" borderId="92" xfId="0" applyFont="1" applyFill="1" applyBorder="1" applyAlignment="1">
      <alignment horizontal="center" vertical="top" wrapText="1"/>
    </xf>
    <xf numFmtId="0" fontId="30" fillId="0" borderId="93" xfId="0" applyFont="1" applyFill="1" applyBorder="1" applyAlignment="1">
      <alignment horizontal="left" vertical="top" wrapText="1"/>
    </xf>
    <xf numFmtId="0" fontId="27" fillId="0" borderId="94" xfId="0" applyFont="1" applyFill="1" applyBorder="1" applyAlignment="1">
      <alignment horizontal="center" vertical="top" wrapText="1"/>
    </xf>
    <xf numFmtId="16" fontId="62" fillId="0" borderId="95" xfId="0" applyNumberFormat="1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top"/>
    </xf>
    <xf numFmtId="49" fontId="31" fillId="0" borderId="96" xfId="0" applyNumberFormat="1" applyFont="1" applyFill="1" applyBorder="1" applyAlignment="1">
      <alignment horizontal="center" vertical="top" wrapText="1"/>
    </xf>
    <xf numFmtId="0" fontId="31" fillId="0" borderId="97" xfId="0" applyFont="1" applyFill="1" applyBorder="1" applyAlignment="1">
      <alignment horizontal="center" vertical="top"/>
    </xf>
    <xf numFmtId="1" fontId="30" fillId="0" borderId="36" xfId="0" applyNumberFormat="1" applyFont="1" applyFill="1" applyBorder="1" applyAlignment="1">
      <alignment horizontal="center" vertical="top"/>
    </xf>
    <xf numFmtId="1" fontId="30" fillId="24" borderId="95" xfId="0" applyNumberFormat="1" applyFont="1" applyFill="1" applyBorder="1" applyAlignment="1">
      <alignment horizontal="center" vertical="top"/>
    </xf>
    <xf numFmtId="1" fontId="30" fillId="24" borderId="20" xfId="0" applyNumberFormat="1" applyFont="1" applyFill="1" applyBorder="1" applyAlignment="1">
      <alignment horizontal="center" vertical="top"/>
    </xf>
    <xf numFmtId="0" fontId="30" fillId="24" borderId="53" xfId="0" applyFont="1" applyFill="1" applyBorder="1" applyAlignment="1">
      <alignment horizontal="center" vertical="top"/>
    </xf>
    <xf numFmtId="0" fontId="30" fillId="0" borderId="34" xfId="0" applyFont="1" applyFill="1" applyBorder="1" applyAlignment="1">
      <alignment horizontal="center" vertical="top"/>
    </xf>
    <xf numFmtId="0" fontId="30" fillId="0" borderId="55" xfId="0" applyFont="1" applyFill="1" applyBorder="1" applyAlignment="1">
      <alignment horizontal="center" vertical="top"/>
    </xf>
    <xf numFmtId="0" fontId="30" fillId="0" borderId="86" xfId="0" applyFont="1" applyFill="1" applyBorder="1" applyAlignment="1">
      <alignment horizontal="left" vertical="center" wrapText="1"/>
    </xf>
    <xf numFmtId="0" fontId="27" fillId="0" borderId="87" xfId="0" applyFont="1" applyFill="1" applyBorder="1" applyAlignment="1">
      <alignment horizontal="center" vertical="center" wrapText="1"/>
    </xf>
    <xf numFmtId="1" fontId="30" fillId="24" borderId="98" xfId="0" applyNumberFormat="1" applyFont="1" applyFill="1" applyBorder="1" applyAlignment="1">
      <alignment horizontal="center" vertical="top"/>
    </xf>
    <xf numFmtId="1" fontId="30" fillId="24" borderId="90" xfId="0" applyNumberFormat="1" applyFont="1" applyFill="1" applyBorder="1" applyAlignment="1">
      <alignment horizontal="center" vertical="top"/>
    </xf>
    <xf numFmtId="1" fontId="37" fillId="24" borderId="90" xfId="0" applyNumberFormat="1" applyFont="1" applyFill="1" applyBorder="1" applyAlignment="1">
      <alignment horizontal="center" vertical="top"/>
    </xf>
    <xf numFmtId="0" fontId="30" fillId="26" borderId="72" xfId="0" applyFont="1" applyFill="1" applyBorder="1" applyAlignment="1">
      <alignment horizontal="center" vertical="top"/>
    </xf>
    <xf numFmtId="0" fontId="27" fillId="0" borderId="72" xfId="0" applyFont="1" applyFill="1" applyBorder="1" applyAlignment="1">
      <alignment horizontal="center" vertical="center" wrapText="1"/>
    </xf>
    <xf numFmtId="0" fontId="30" fillId="26" borderId="99" xfId="0" applyFont="1" applyFill="1" applyBorder="1" applyAlignment="1">
      <alignment horizontal="center" vertical="top"/>
    </xf>
    <xf numFmtId="0" fontId="31" fillId="0" borderId="100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top"/>
    </xf>
    <xf numFmtId="0" fontId="38" fillId="0" borderId="38" xfId="0" applyFont="1" applyFill="1" applyBorder="1" applyAlignment="1">
      <alignment horizontal="center" vertical="top"/>
    </xf>
    <xf numFmtId="0" fontId="72" fillId="0" borderId="12" xfId="0" applyFont="1" applyFill="1" applyBorder="1" applyAlignment="1">
      <alignment horizontal="center" vertical="top"/>
    </xf>
    <xf numFmtId="0" fontId="31" fillId="0" borderId="12" xfId="0" applyNumberFormat="1" applyFont="1" applyFill="1" applyBorder="1" applyAlignment="1">
      <alignment horizontal="center" vertical="top"/>
    </xf>
    <xf numFmtId="0" fontId="72" fillId="0" borderId="27" xfId="0" applyNumberFormat="1" applyFont="1" applyFill="1" applyBorder="1" applyAlignment="1">
      <alignment horizontal="center" vertical="top"/>
    </xf>
    <xf numFmtId="1" fontId="31" fillId="0" borderId="3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101" xfId="0" applyFont="1" applyFill="1" applyBorder="1" applyAlignment="1">
      <alignment horizontal="center" vertical="top"/>
    </xf>
    <xf numFmtId="0" fontId="31" fillId="0" borderId="81" xfId="0" applyFont="1" applyFill="1" applyBorder="1" applyAlignment="1">
      <alignment horizontal="center" vertical="center" wrapText="1"/>
    </xf>
    <xf numFmtId="0" fontId="53" fillId="0" borderId="102" xfId="0" applyFont="1" applyFill="1" applyBorder="1" applyAlignment="1">
      <alignment horizontal="center" vertical="top"/>
    </xf>
    <xf numFmtId="0" fontId="53" fillId="0" borderId="103" xfId="0" applyFont="1" applyFill="1" applyBorder="1" applyAlignment="1">
      <alignment horizontal="center" vertical="top"/>
    </xf>
    <xf numFmtId="0" fontId="53" fillId="0" borderId="104" xfId="0" applyFont="1" applyFill="1" applyBorder="1" applyAlignment="1">
      <alignment horizontal="center" vertical="top"/>
    </xf>
    <xf numFmtId="1" fontId="23" fillId="0" borderId="103" xfId="0" applyNumberFormat="1" applyFont="1" applyFill="1" applyBorder="1" applyAlignment="1">
      <alignment horizontal="center" vertical="top" wrapText="1"/>
    </xf>
    <xf numFmtId="0" fontId="23" fillId="0" borderId="103" xfId="0" applyFont="1" applyFill="1" applyBorder="1" applyAlignment="1">
      <alignment horizontal="center" vertical="top"/>
    </xf>
    <xf numFmtId="0" fontId="23" fillId="0" borderId="105" xfId="0" applyFont="1" applyFill="1" applyBorder="1" applyAlignment="1">
      <alignment horizontal="center" vertical="top"/>
    </xf>
    <xf numFmtId="0" fontId="38" fillId="0" borderId="102" xfId="0" applyFont="1" applyFill="1" applyBorder="1" applyAlignment="1">
      <alignment horizontal="center" vertical="top"/>
    </xf>
    <xf numFmtId="0" fontId="38" fillId="0" borderId="103" xfId="0" applyFont="1" applyFill="1" applyBorder="1" applyAlignment="1">
      <alignment horizontal="center" vertical="top"/>
    </xf>
    <xf numFmtId="0" fontId="23" fillId="0" borderId="104" xfId="0" applyFont="1" applyFill="1" applyBorder="1" applyAlignment="1">
      <alignment horizontal="center" vertical="top"/>
    </xf>
    <xf numFmtId="0" fontId="23" fillId="0" borderId="102" xfId="0" applyFont="1" applyFill="1" applyBorder="1" applyAlignment="1">
      <alignment horizontal="center" vertical="top"/>
    </xf>
    <xf numFmtId="0" fontId="30" fillId="26" borderId="25" xfId="0" applyFont="1" applyFill="1" applyBorder="1" applyAlignment="1">
      <alignment horizontal="center" vertical="top"/>
    </xf>
    <xf numFmtId="0" fontId="53" fillId="0" borderId="106" xfId="0" applyFont="1" applyFill="1" applyBorder="1" applyAlignment="1">
      <alignment horizontal="center" vertical="top"/>
    </xf>
    <xf numFmtId="0" fontId="23" fillId="0" borderId="107" xfId="0" applyFont="1" applyFill="1" applyBorder="1" applyAlignment="1">
      <alignment horizontal="center" vertical="top"/>
    </xf>
    <xf numFmtId="1" fontId="23" fillId="0" borderId="108" xfId="0" applyNumberFormat="1" applyFont="1" applyFill="1" applyBorder="1" applyAlignment="1">
      <alignment horizontal="center" vertical="top" wrapText="1"/>
    </xf>
    <xf numFmtId="0" fontId="23" fillId="0" borderId="108" xfId="0" applyFont="1" applyFill="1" applyBorder="1" applyAlignment="1">
      <alignment horizontal="center" vertical="top"/>
    </xf>
    <xf numFmtId="0" fontId="38" fillId="0" borderId="109" xfId="0" applyFont="1" applyFill="1" applyBorder="1" applyAlignment="1">
      <alignment horizontal="center" vertical="top"/>
    </xf>
    <xf numFmtId="0" fontId="38" fillId="0" borderId="108" xfId="0" applyFont="1" applyFill="1" applyBorder="1" applyAlignment="1">
      <alignment horizontal="center" vertical="top"/>
    </xf>
    <xf numFmtId="0" fontId="23" fillId="0" borderId="109" xfId="0" applyFont="1" applyFill="1" applyBorder="1" applyAlignment="1">
      <alignment horizontal="center" vertical="top"/>
    </xf>
    <xf numFmtId="0" fontId="30" fillId="26" borderId="80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 vertical="center" wrapText="1"/>
    </xf>
    <xf numFmtId="0" fontId="30" fillId="26" borderId="40" xfId="0" applyFont="1" applyFill="1" applyBorder="1" applyAlignment="1">
      <alignment horizontal="center" vertical="top"/>
    </xf>
    <xf numFmtId="0" fontId="31" fillId="0" borderId="110" xfId="0" applyFont="1" applyFill="1" applyBorder="1" applyAlignment="1">
      <alignment horizontal="center" vertical="center" wrapText="1"/>
    </xf>
    <xf numFmtId="0" fontId="30" fillId="26" borderId="84" xfId="0" applyFont="1" applyFill="1" applyBorder="1" applyAlignment="1">
      <alignment horizontal="center" vertical="top"/>
    </xf>
    <xf numFmtId="0" fontId="31" fillId="0" borderId="83" xfId="0" applyFont="1" applyFill="1" applyBorder="1" applyAlignment="1">
      <alignment horizontal="center" vertical="center" wrapText="1"/>
    </xf>
    <xf numFmtId="0" fontId="53" fillId="0" borderId="111" xfId="0" applyFont="1" applyFill="1" applyBorder="1" applyAlignment="1">
      <alignment horizontal="center" vertical="top"/>
    </xf>
    <xf numFmtId="0" fontId="23" fillId="0" borderId="111" xfId="0" applyFont="1" applyFill="1" applyBorder="1" applyAlignment="1">
      <alignment horizontal="center" vertical="top"/>
    </xf>
    <xf numFmtId="0" fontId="53" fillId="0" borderId="61" xfId="0" applyFont="1" applyFill="1" applyBorder="1" applyAlignment="1">
      <alignment horizontal="center" vertical="top"/>
    </xf>
    <xf numFmtId="0" fontId="53" fillId="0" borderId="21" xfId="0" applyFont="1" applyFill="1" applyBorder="1" applyAlignment="1">
      <alignment horizontal="center" vertical="top"/>
    </xf>
    <xf numFmtId="0" fontId="53" fillId="0" borderId="112" xfId="0" applyFont="1" applyFill="1" applyBorder="1" applyAlignment="1">
      <alignment horizontal="center" vertical="top"/>
    </xf>
    <xf numFmtId="0" fontId="23" fillId="0" borderId="113" xfId="0" applyFont="1" applyFill="1" applyBorder="1" applyAlignment="1">
      <alignment horizontal="center" vertical="top"/>
    </xf>
    <xf numFmtId="1" fontId="23" fillId="0" borderId="21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38" fillId="0" borderId="113" xfId="0" applyFont="1" applyFill="1" applyBorder="1" applyAlignment="1">
      <alignment horizontal="center" vertical="top"/>
    </xf>
    <xf numFmtId="0" fontId="38" fillId="0" borderId="21" xfId="0" applyFont="1" applyFill="1" applyBorder="1" applyAlignment="1">
      <alignment horizontal="center" vertical="top"/>
    </xf>
    <xf numFmtId="0" fontId="23" fillId="0" borderId="112" xfId="0" applyFont="1" applyFill="1" applyBorder="1" applyAlignment="1">
      <alignment horizontal="center" vertical="top"/>
    </xf>
    <xf numFmtId="0" fontId="30" fillId="26" borderId="114" xfId="0" applyFont="1" applyFill="1" applyBorder="1" applyAlignment="1">
      <alignment horizontal="center" vertical="top"/>
    </xf>
    <xf numFmtId="0" fontId="30" fillId="26" borderId="57" xfId="0" applyFont="1" applyFill="1" applyBorder="1" applyAlignment="1">
      <alignment horizontal="center" vertical="top"/>
    </xf>
    <xf numFmtId="0" fontId="30" fillId="26" borderId="60" xfId="0" applyFont="1" applyFill="1" applyBorder="1" applyAlignment="1">
      <alignment horizontal="center" vertical="top"/>
    </xf>
    <xf numFmtId="0" fontId="30" fillId="26" borderId="55" xfId="0" applyFont="1" applyFill="1" applyBorder="1" applyAlignment="1">
      <alignment horizontal="center" vertical="top"/>
    </xf>
    <xf numFmtId="0" fontId="30" fillId="26" borderId="14" xfId="0" applyFont="1" applyFill="1" applyBorder="1" applyAlignment="1">
      <alignment horizontal="center" vertical="top"/>
    </xf>
    <xf numFmtId="0" fontId="30" fillId="0" borderId="46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center" vertical="top"/>
    </xf>
    <xf numFmtId="0" fontId="30" fillId="26" borderId="115" xfId="0" applyFont="1" applyFill="1" applyBorder="1" applyAlignment="1">
      <alignment horizontal="center" vertical="top"/>
    </xf>
    <xf numFmtId="0" fontId="31" fillId="0" borderId="115" xfId="0" applyFont="1" applyFill="1" applyBorder="1" applyAlignment="1">
      <alignment horizontal="center" vertical="center" wrapText="1"/>
    </xf>
    <xf numFmtId="0" fontId="53" fillId="0" borderId="113" xfId="0" applyFont="1" applyFill="1" applyBorder="1" applyAlignment="1">
      <alignment horizontal="center" vertical="top"/>
    </xf>
    <xf numFmtId="0" fontId="27" fillId="0" borderId="81" xfId="0" applyFont="1" applyFill="1" applyBorder="1" applyAlignment="1">
      <alignment horizontal="center" vertical="center" wrapText="1"/>
    </xf>
    <xf numFmtId="0" fontId="31" fillId="0" borderId="116" xfId="0" applyFont="1" applyFill="1" applyBorder="1" applyAlignment="1">
      <alignment horizontal="center" vertical="center" wrapText="1"/>
    </xf>
    <xf numFmtId="2" fontId="23" fillId="0" borderId="35" xfId="0" applyNumberFormat="1" applyFont="1" applyFill="1" applyBorder="1" applyAlignment="1">
      <alignment horizontal="center" vertical="top"/>
    </xf>
    <xf numFmtId="16" fontId="74" fillId="0" borderId="27" xfId="0" applyNumberFormat="1" applyFont="1" applyFill="1" applyBorder="1" applyAlignment="1">
      <alignment horizontal="center" vertical="top" wrapText="1"/>
    </xf>
    <xf numFmtId="0" fontId="23" fillId="27" borderId="0" xfId="0" applyFont="1" applyFill="1" applyAlignment="1">
      <alignment/>
    </xf>
    <xf numFmtId="0" fontId="23" fillId="27" borderId="69" xfId="0" applyFont="1" applyFill="1" applyBorder="1" applyAlignment="1">
      <alignment horizontal="center" vertical="center" wrapText="1"/>
    </xf>
    <xf numFmtId="0" fontId="23" fillId="27" borderId="117" xfId="0" applyFont="1" applyFill="1" applyBorder="1" applyAlignment="1">
      <alignment horizontal="center" vertical="center" wrapText="1"/>
    </xf>
    <xf numFmtId="0" fontId="23" fillId="27" borderId="66" xfId="0" applyFont="1" applyFill="1" applyBorder="1" applyAlignment="1">
      <alignment horizontal="center" vertical="center" wrapText="1"/>
    </xf>
    <xf numFmtId="0" fontId="23" fillId="27" borderId="51" xfId="0" applyFont="1" applyFill="1" applyBorder="1" applyAlignment="1">
      <alignment horizontal="center" vertical="center" wrapText="1"/>
    </xf>
    <xf numFmtId="0" fontId="23" fillId="27" borderId="52" xfId="0" applyFont="1" applyFill="1" applyBorder="1" applyAlignment="1">
      <alignment horizontal="center" vertical="center" wrapText="1"/>
    </xf>
    <xf numFmtId="0" fontId="0" fillId="27" borderId="118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19" xfId="0" applyFill="1" applyBorder="1" applyAlignment="1">
      <alignment/>
    </xf>
    <xf numFmtId="0" fontId="0" fillId="27" borderId="120" xfId="0" applyFill="1" applyBorder="1" applyAlignment="1">
      <alignment/>
    </xf>
    <xf numFmtId="0" fontId="0" fillId="27" borderId="121" xfId="0" applyFill="1" applyBorder="1" applyAlignment="1">
      <alignment/>
    </xf>
    <xf numFmtId="0" fontId="0" fillId="27" borderId="122" xfId="0" applyFill="1" applyBorder="1" applyAlignment="1">
      <alignment/>
    </xf>
    <xf numFmtId="0" fontId="0" fillId="27" borderId="62" xfId="0" applyFill="1" applyBorder="1" applyAlignment="1">
      <alignment/>
    </xf>
    <xf numFmtId="0" fontId="0" fillId="27" borderId="123" xfId="0" applyFill="1" applyBorder="1" applyAlignment="1">
      <alignment/>
    </xf>
    <xf numFmtId="0" fontId="0" fillId="27" borderId="89" xfId="0" applyFill="1" applyBorder="1" applyAlignment="1">
      <alignment/>
    </xf>
    <xf numFmtId="0" fontId="0" fillId="27" borderId="71" xfId="0" applyFill="1" applyBorder="1" applyAlignment="1">
      <alignment/>
    </xf>
    <xf numFmtId="0" fontId="0" fillId="27" borderId="124" xfId="0" applyFill="1" applyBorder="1" applyAlignment="1">
      <alignment/>
    </xf>
    <xf numFmtId="0" fontId="0" fillId="27" borderId="83" xfId="0" applyFill="1" applyBorder="1" applyAlignment="1">
      <alignment/>
    </xf>
    <xf numFmtId="1" fontId="23" fillId="27" borderId="38" xfId="0" applyNumberFormat="1" applyFont="1" applyFill="1" applyBorder="1" applyAlignment="1">
      <alignment horizontal="center" vertical="top" wrapText="1"/>
    </xf>
    <xf numFmtId="1" fontId="23" fillId="27" borderId="55" xfId="0" applyNumberFormat="1" applyFont="1" applyFill="1" applyBorder="1" applyAlignment="1">
      <alignment horizontal="center" vertical="top" wrapText="1"/>
    </xf>
    <xf numFmtId="1" fontId="23" fillId="27" borderId="34" xfId="0" applyNumberFormat="1" applyFont="1" applyFill="1" applyBorder="1" applyAlignment="1">
      <alignment horizontal="center" vertical="top" wrapText="1"/>
    </xf>
    <xf numFmtId="1" fontId="23" fillId="27" borderId="58" xfId="0" applyNumberFormat="1" applyFont="1" applyFill="1" applyBorder="1" applyAlignment="1">
      <alignment horizontal="center" vertical="top" wrapText="1"/>
    </xf>
    <xf numFmtId="1" fontId="23" fillId="27" borderId="35" xfId="0" applyNumberFormat="1" applyFont="1" applyFill="1" applyBorder="1" applyAlignment="1">
      <alignment horizontal="center" vertical="top" wrapText="1"/>
    </xf>
    <xf numFmtId="0" fontId="30" fillId="28" borderId="14" xfId="0" applyFont="1" applyFill="1" applyBorder="1" applyAlignment="1">
      <alignment horizontal="center" vertical="top"/>
    </xf>
    <xf numFmtId="0" fontId="30" fillId="28" borderId="12" xfId="0" applyFont="1" applyFill="1" applyBorder="1" applyAlignment="1">
      <alignment horizontal="center" vertical="top"/>
    </xf>
    <xf numFmtId="0" fontId="30" fillId="28" borderId="125" xfId="0" applyFont="1" applyFill="1" applyBorder="1" applyAlignment="1">
      <alignment horizontal="center" vertical="top"/>
    </xf>
    <xf numFmtId="0" fontId="30" fillId="28" borderId="33" xfId="0" applyFont="1" applyFill="1" applyBorder="1" applyAlignment="1">
      <alignment horizontal="center" vertical="top"/>
    </xf>
    <xf numFmtId="0" fontId="30" fillId="28" borderId="27" xfId="0" applyFont="1" applyFill="1" applyBorder="1" applyAlignment="1">
      <alignment horizontal="center" vertical="top"/>
    </xf>
    <xf numFmtId="0" fontId="30" fillId="27" borderId="27" xfId="0" applyFont="1" applyFill="1" applyBorder="1" applyAlignment="1">
      <alignment horizontal="center" vertical="top"/>
    </xf>
    <xf numFmtId="0" fontId="30" fillId="27" borderId="14" xfId="0" applyFont="1" applyFill="1" applyBorder="1" applyAlignment="1">
      <alignment horizontal="center" vertical="top"/>
    </xf>
    <xf numFmtId="0" fontId="30" fillId="27" borderId="125" xfId="0" applyFont="1" applyFill="1" applyBorder="1" applyAlignment="1">
      <alignment horizontal="center" vertical="top"/>
    </xf>
    <xf numFmtId="0" fontId="30" fillId="27" borderId="95" xfId="0" applyFont="1" applyFill="1" applyBorder="1" applyAlignment="1">
      <alignment horizontal="center" vertical="top"/>
    </xf>
    <xf numFmtId="0" fontId="30" fillId="27" borderId="36" xfId="0" applyFont="1" applyFill="1" applyBorder="1" applyAlignment="1">
      <alignment horizontal="center" vertical="top"/>
    </xf>
    <xf numFmtId="0" fontId="30" fillId="28" borderId="20" xfId="0" applyFont="1" applyFill="1" applyBorder="1" applyAlignment="1">
      <alignment horizontal="center" vertical="top"/>
    </xf>
    <xf numFmtId="0" fontId="30" fillId="27" borderId="16" xfId="0" applyFont="1" applyFill="1" applyBorder="1" applyAlignment="1">
      <alignment horizontal="center" vertical="top"/>
    </xf>
    <xf numFmtId="0" fontId="30" fillId="28" borderId="96" xfId="0" applyFont="1" applyFill="1" applyBorder="1" applyAlignment="1">
      <alignment horizontal="center" vertical="top"/>
    </xf>
    <xf numFmtId="0" fontId="31" fillId="28" borderId="35" xfId="0" applyFont="1" applyFill="1" applyBorder="1" applyAlignment="1">
      <alignment horizontal="center" vertical="top"/>
    </xf>
    <xf numFmtId="0" fontId="31" fillId="28" borderId="33" xfId="0" applyFont="1" applyFill="1" applyBorder="1" applyAlignment="1">
      <alignment horizontal="center" vertical="top"/>
    </xf>
    <xf numFmtId="0" fontId="30" fillId="28" borderId="38" xfId="0" applyFont="1" applyFill="1" applyBorder="1" applyAlignment="1">
      <alignment horizontal="center" vertical="top"/>
    </xf>
    <xf numFmtId="0" fontId="30" fillId="28" borderId="55" xfId="0" applyFont="1" applyFill="1" applyBorder="1" applyAlignment="1">
      <alignment horizontal="center" vertical="top"/>
    </xf>
    <xf numFmtId="0" fontId="30" fillId="28" borderId="34" xfId="0" applyFont="1" applyFill="1" applyBorder="1" applyAlignment="1">
      <alignment horizontal="center" vertical="top"/>
    </xf>
    <xf numFmtId="0" fontId="30" fillId="28" borderId="58" xfId="0" applyFont="1" applyFill="1" applyBorder="1" applyAlignment="1">
      <alignment horizontal="center" vertical="top"/>
    </xf>
    <xf numFmtId="0" fontId="30" fillId="27" borderId="12" xfId="0" applyFont="1" applyFill="1" applyBorder="1" applyAlignment="1">
      <alignment horizontal="center" vertical="top"/>
    </xf>
    <xf numFmtId="0" fontId="23" fillId="27" borderId="27" xfId="0" applyFont="1" applyFill="1" applyBorder="1" applyAlignment="1">
      <alignment horizontal="center" vertical="top"/>
    </xf>
    <xf numFmtId="0" fontId="23" fillId="27" borderId="14" xfId="0" applyFont="1" applyFill="1" applyBorder="1" applyAlignment="1">
      <alignment horizontal="center" vertical="top"/>
    </xf>
    <xf numFmtId="0" fontId="23" fillId="27" borderId="12" xfId="0" applyFont="1" applyFill="1" applyBorder="1" applyAlignment="1">
      <alignment horizontal="center" vertical="top"/>
    </xf>
    <xf numFmtId="0" fontId="23" fillId="27" borderId="125" xfId="0" applyFont="1" applyFill="1" applyBorder="1" applyAlignment="1">
      <alignment horizontal="center" vertical="top"/>
    </xf>
    <xf numFmtId="0" fontId="23" fillId="27" borderId="33" xfId="0" applyFont="1" applyFill="1" applyBorder="1" applyAlignment="1">
      <alignment horizontal="center" vertical="top"/>
    </xf>
    <xf numFmtId="0" fontId="22" fillId="27" borderId="33" xfId="0" applyFont="1" applyFill="1" applyBorder="1" applyAlignment="1">
      <alignment horizontal="center" vertical="top"/>
    </xf>
    <xf numFmtId="0" fontId="23" fillId="27" borderId="20" xfId="0" applyFont="1" applyFill="1" applyBorder="1" applyAlignment="1">
      <alignment horizontal="center" vertical="top"/>
    </xf>
    <xf numFmtId="0" fontId="23" fillId="27" borderId="16" xfId="0" applyFont="1" applyFill="1" applyBorder="1" applyAlignment="1">
      <alignment horizontal="center" vertical="top"/>
    </xf>
    <xf numFmtId="0" fontId="23" fillId="27" borderId="40" xfId="0" applyFont="1" applyFill="1" applyBorder="1" applyAlignment="1">
      <alignment horizontal="center" vertical="top"/>
    </xf>
    <xf numFmtId="0" fontId="23" fillId="27" borderId="36" xfId="0" applyFont="1" applyFill="1" applyBorder="1" applyAlignment="1">
      <alignment horizontal="center" vertical="top"/>
    </xf>
    <xf numFmtId="0" fontId="23" fillId="27" borderId="71" xfId="0" applyFont="1" applyFill="1" applyBorder="1" applyAlignment="1">
      <alignment horizontal="center" vertical="top"/>
    </xf>
    <xf numFmtId="0" fontId="22" fillId="27" borderId="94" xfId="0" applyFont="1" applyFill="1" applyBorder="1" applyAlignment="1">
      <alignment horizontal="center" vertical="top"/>
    </xf>
    <xf numFmtId="0" fontId="23" fillId="27" borderId="126" xfId="0" applyFont="1" applyFill="1" applyBorder="1" applyAlignment="1">
      <alignment horizontal="center" vertical="top"/>
    </xf>
    <xf numFmtId="0" fontId="23" fillId="28" borderId="53" xfId="0" applyFont="1" applyFill="1" applyBorder="1" applyAlignment="1">
      <alignment horizontal="center" vertical="top"/>
    </xf>
    <xf numFmtId="0" fontId="23" fillId="28" borderId="55" xfId="0" applyFont="1" applyFill="1" applyBorder="1" applyAlignment="1">
      <alignment horizontal="center" vertical="top"/>
    </xf>
    <xf numFmtId="0" fontId="23" fillId="28" borderId="34" xfId="0" applyFont="1" applyFill="1" applyBorder="1" applyAlignment="1">
      <alignment horizontal="center" vertical="top"/>
    </xf>
    <xf numFmtId="0" fontId="23" fillId="28" borderId="58" xfId="0" applyFont="1" applyFill="1" applyBorder="1" applyAlignment="1">
      <alignment horizontal="center" vertical="top"/>
    </xf>
    <xf numFmtId="0" fontId="23" fillId="28" borderId="35" xfId="0" applyFont="1" applyFill="1" applyBorder="1" applyAlignment="1">
      <alignment horizontal="center" vertical="top"/>
    </xf>
    <xf numFmtId="0" fontId="23" fillId="27" borderId="55" xfId="0" applyFont="1" applyFill="1" applyBorder="1" applyAlignment="1">
      <alignment horizontal="center" vertical="top"/>
    </xf>
    <xf numFmtId="0" fontId="23" fillId="27" borderId="34" xfId="0" applyFont="1" applyFill="1" applyBorder="1" applyAlignment="1">
      <alignment horizontal="center" vertical="top"/>
    </xf>
    <xf numFmtId="0" fontId="23" fillId="27" borderId="58" xfId="0" applyFont="1" applyFill="1" applyBorder="1" applyAlignment="1">
      <alignment horizontal="center" vertical="top"/>
    </xf>
    <xf numFmtId="0" fontId="23" fillId="27" borderId="35" xfId="0" applyFont="1" applyFill="1" applyBorder="1" applyAlignment="1">
      <alignment horizontal="center" vertical="top"/>
    </xf>
    <xf numFmtId="0" fontId="23" fillId="27" borderId="109" xfId="0" applyFont="1" applyFill="1" applyBorder="1" applyAlignment="1">
      <alignment horizontal="center" vertical="top"/>
    </xf>
    <xf numFmtId="0" fontId="23" fillId="27" borderId="127" xfId="0" applyFont="1" applyFill="1" applyBorder="1" applyAlignment="1">
      <alignment horizontal="center" vertical="top"/>
    </xf>
    <xf numFmtId="0" fontId="23" fillId="27" borderId="108" xfId="0" applyFont="1" applyFill="1" applyBorder="1" applyAlignment="1">
      <alignment horizontal="center" vertical="top"/>
    </xf>
    <xf numFmtId="0" fontId="23" fillId="27" borderId="107" xfId="0" applyFont="1" applyFill="1" applyBorder="1" applyAlignment="1">
      <alignment horizontal="center" vertical="top"/>
    </xf>
    <xf numFmtId="0" fontId="23" fillId="27" borderId="128" xfId="0" applyFont="1" applyFill="1" applyBorder="1" applyAlignment="1">
      <alignment horizontal="center" vertical="top"/>
    </xf>
    <xf numFmtId="0" fontId="23" fillId="27" borderId="102" xfId="0" applyFont="1" applyFill="1" applyBorder="1" applyAlignment="1">
      <alignment horizontal="center" vertical="top"/>
    </xf>
    <xf numFmtId="0" fontId="23" fillId="27" borderId="105" xfId="0" applyFont="1" applyFill="1" applyBorder="1" applyAlignment="1">
      <alignment horizontal="center" vertical="top"/>
    </xf>
    <xf numFmtId="0" fontId="23" fillId="27" borderId="103" xfId="0" applyFont="1" applyFill="1" applyBorder="1" applyAlignment="1">
      <alignment horizontal="center" vertical="top"/>
    </xf>
    <xf numFmtId="0" fontId="23" fillId="27" borderId="101" xfId="0" applyFont="1" applyFill="1" applyBorder="1" applyAlignment="1">
      <alignment horizontal="center" vertical="top"/>
    </xf>
    <xf numFmtId="0" fontId="23" fillId="27" borderId="129" xfId="0" applyFont="1" applyFill="1" applyBorder="1" applyAlignment="1">
      <alignment horizontal="center" vertical="top"/>
    </xf>
    <xf numFmtId="0" fontId="23" fillId="27" borderId="113" xfId="0" applyFont="1" applyFill="1" applyBorder="1" applyAlignment="1">
      <alignment horizontal="center" vertical="top"/>
    </xf>
    <xf numFmtId="0" fontId="23" fillId="27" borderId="39" xfId="0" applyFont="1" applyFill="1" applyBorder="1" applyAlignment="1">
      <alignment horizontal="center" vertical="top"/>
    </xf>
    <xf numFmtId="0" fontId="23" fillId="27" borderId="21" xfId="0" applyFont="1" applyFill="1" applyBorder="1" applyAlignment="1">
      <alignment horizontal="center" vertical="top"/>
    </xf>
    <xf numFmtId="0" fontId="23" fillId="27" borderId="0" xfId="0" applyFont="1" applyFill="1" applyBorder="1" applyAlignment="1">
      <alignment horizontal="center" vertical="top"/>
    </xf>
    <xf numFmtId="0" fontId="23" fillId="27" borderId="112" xfId="0" applyFont="1" applyFill="1" applyBorder="1" applyAlignment="1">
      <alignment horizontal="center" vertical="top"/>
    </xf>
    <xf numFmtId="0" fontId="23" fillId="27" borderId="104" xfId="0" applyFont="1" applyFill="1" applyBorder="1" applyAlignment="1">
      <alignment horizontal="center" vertical="top"/>
    </xf>
    <xf numFmtId="1" fontId="23" fillId="27" borderId="53" xfId="0" applyNumberFormat="1" applyFont="1" applyFill="1" applyBorder="1" applyAlignment="1">
      <alignment horizontal="center" vertical="top" wrapText="1"/>
    </xf>
    <xf numFmtId="0" fontId="23" fillId="27" borderId="13" xfId="0" applyFont="1" applyFill="1" applyBorder="1" applyAlignment="1">
      <alignment horizontal="center" vertical="top"/>
    </xf>
    <xf numFmtId="0" fontId="23" fillId="27" borderId="54" xfId="0" applyFont="1" applyFill="1" applyBorder="1" applyAlignment="1">
      <alignment horizontal="center" vertical="top"/>
    </xf>
    <xf numFmtId="0" fontId="23" fillId="27" borderId="56" xfId="0" applyFont="1" applyFill="1" applyBorder="1" applyAlignment="1">
      <alignment horizontal="center" vertical="top"/>
    </xf>
    <xf numFmtId="0" fontId="23" fillId="27" borderId="32" xfId="0" applyFont="1" applyFill="1" applyBorder="1" applyAlignment="1">
      <alignment horizontal="center" vertical="top"/>
    </xf>
    <xf numFmtId="0" fontId="23" fillId="27" borderId="130" xfId="0" applyFont="1" applyFill="1" applyBorder="1" applyAlignment="1">
      <alignment horizontal="center" vertical="top"/>
    </xf>
    <xf numFmtId="0" fontId="23" fillId="27" borderId="41" xfId="0" applyFont="1" applyFill="1" applyBorder="1" applyAlignment="1">
      <alignment horizontal="center" vertical="top"/>
    </xf>
    <xf numFmtId="0" fontId="23" fillId="27" borderId="38" xfId="0" applyFont="1" applyFill="1" applyBorder="1" applyAlignment="1">
      <alignment horizontal="center" vertical="top"/>
    </xf>
    <xf numFmtId="0" fontId="23" fillId="27" borderId="111" xfId="0" applyFont="1" applyFill="1" applyBorder="1" applyAlignment="1">
      <alignment horizontal="center" vertical="top"/>
    </xf>
    <xf numFmtId="0" fontId="23" fillId="27" borderId="61" xfId="0" applyFont="1" applyFill="1" applyBorder="1" applyAlignment="1">
      <alignment horizontal="center" vertical="top"/>
    </xf>
    <xf numFmtId="0" fontId="22" fillId="27" borderId="27" xfId="0" applyFont="1" applyFill="1" applyBorder="1" applyAlignment="1">
      <alignment horizontal="center" vertical="top"/>
    </xf>
    <xf numFmtId="0" fontId="22" fillId="27" borderId="14" xfId="0" applyFont="1" applyFill="1" applyBorder="1" applyAlignment="1">
      <alignment horizontal="center" vertical="top"/>
    </xf>
    <xf numFmtId="0" fontId="22" fillId="27" borderId="12" xfId="0" applyFont="1" applyFill="1" applyBorder="1" applyAlignment="1">
      <alignment horizontal="center" vertical="top"/>
    </xf>
    <xf numFmtId="0" fontId="22" fillId="27" borderId="125" xfId="0" applyFont="1" applyFill="1" applyBorder="1" applyAlignment="1">
      <alignment horizontal="center" vertical="top"/>
    </xf>
    <xf numFmtId="0" fontId="22" fillId="27" borderId="31" xfId="0" applyFont="1" applyFill="1" applyBorder="1" applyAlignment="1">
      <alignment horizontal="center" vertical="top"/>
    </xf>
    <xf numFmtId="0" fontId="22" fillId="27" borderId="56" xfId="0" applyFont="1" applyFill="1" applyBorder="1" applyAlignment="1">
      <alignment horizontal="center" vertical="top"/>
    </xf>
    <xf numFmtId="0" fontId="22" fillId="27" borderId="32" xfId="0" applyFont="1" applyFill="1" applyBorder="1" applyAlignment="1">
      <alignment horizontal="center" vertical="top"/>
    </xf>
    <xf numFmtId="0" fontId="22" fillId="27" borderId="130" xfId="0" applyFont="1" applyFill="1" applyBorder="1" applyAlignment="1">
      <alignment horizontal="center" vertical="top"/>
    </xf>
    <xf numFmtId="0" fontId="22" fillId="27" borderId="41" xfId="0" applyFont="1" applyFill="1" applyBorder="1" applyAlignment="1">
      <alignment horizontal="center" vertical="top"/>
    </xf>
    <xf numFmtId="0" fontId="22" fillId="27" borderId="95" xfId="0" applyFont="1" applyFill="1" applyBorder="1" applyAlignment="1">
      <alignment horizontal="center" vertical="top"/>
    </xf>
    <xf numFmtId="0" fontId="22" fillId="27" borderId="36" xfId="0" applyFont="1" applyFill="1" applyBorder="1" applyAlignment="1">
      <alignment horizontal="center" vertical="top"/>
    </xf>
    <xf numFmtId="0" fontId="22" fillId="27" borderId="20" xfId="0" applyFont="1" applyFill="1" applyBorder="1" applyAlignment="1">
      <alignment horizontal="center" vertical="top"/>
    </xf>
    <xf numFmtId="0" fontId="22" fillId="27" borderId="16" xfId="0" applyFont="1" applyFill="1" applyBorder="1" applyAlignment="1">
      <alignment horizontal="center" vertical="top"/>
    </xf>
    <xf numFmtId="0" fontId="22" fillId="27" borderId="96" xfId="0" applyFont="1" applyFill="1" applyBorder="1" applyAlignment="1">
      <alignment horizontal="center" vertical="top"/>
    </xf>
    <xf numFmtId="0" fontId="22" fillId="27" borderId="29" xfId="0" applyFont="1" applyFill="1" applyBorder="1" applyAlignment="1">
      <alignment horizontal="center" vertical="top"/>
    </xf>
    <xf numFmtId="0" fontId="22" fillId="27" borderId="59" xfId="0" applyFont="1" applyFill="1" applyBorder="1" applyAlignment="1">
      <alignment horizontal="center" vertical="top"/>
    </xf>
    <xf numFmtId="0" fontId="22" fillId="27" borderId="30" xfId="0" applyFont="1" applyFill="1" applyBorder="1" applyAlignment="1">
      <alignment horizontal="center" vertical="top"/>
    </xf>
    <xf numFmtId="0" fontId="22" fillId="27" borderId="131" xfId="0" applyFont="1" applyFill="1" applyBorder="1" applyAlignment="1">
      <alignment horizontal="center" vertical="top"/>
    </xf>
    <xf numFmtId="0" fontId="22" fillId="27" borderId="132" xfId="0" applyFont="1" applyFill="1" applyBorder="1" applyAlignment="1">
      <alignment horizontal="center" vertical="top"/>
    </xf>
    <xf numFmtId="0" fontId="49" fillId="27" borderId="61" xfId="0" applyFont="1" applyFill="1" applyBorder="1" applyAlignment="1">
      <alignment horizontal="center" vertical="top"/>
    </xf>
    <xf numFmtId="0" fontId="49" fillId="27" borderId="39" xfId="0" applyFont="1" applyFill="1" applyBorder="1" applyAlignment="1">
      <alignment horizontal="center" vertical="top"/>
    </xf>
    <xf numFmtId="0" fontId="49" fillId="27" borderId="21" xfId="0" applyFont="1" applyFill="1" applyBorder="1" applyAlignment="1">
      <alignment horizontal="center" vertical="top"/>
    </xf>
    <xf numFmtId="0" fontId="49" fillId="27" borderId="0" xfId="0" applyFont="1" applyFill="1" applyBorder="1" applyAlignment="1">
      <alignment horizontal="center" vertical="top"/>
    </xf>
    <xf numFmtId="0" fontId="49" fillId="27" borderId="112" xfId="0" applyFont="1" applyFill="1" applyBorder="1" applyAlignment="1">
      <alignment horizontal="center" vertical="top"/>
    </xf>
    <xf numFmtId="0" fontId="31" fillId="28" borderId="29" xfId="0" applyFont="1" applyFill="1" applyBorder="1" applyAlignment="1">
      <alignment horizontal="center" vertical="top"/>
    </xf>
    <xf numFmtId="0" fontId="31" fillId="28" borderId="133" xfId="0" applyFont="1" applyFill="1" applyBorder="1" applyAlignment="1">
      <alignment horizontal="center" vertical="top"/>
    </xf>
    <xf numFmtId="0" fontId="22" fillId="27" borderId="134" xfId="0" applyFont="1" applyFill="1" applyBorder="1" applyAlignment="1">
      <alignment horizontal="center" vertical="top"/>
    </xf>
    <xf numFmtId="0" fontId="22" fillId="27" borderId="135" xfId="0" applyFont="1" applyFill="1" applyBorder="1" applyAlignment="1">
      <alignment horizontal="center" vertical="top"/>
    </xf>
    <xf numFmtId="0" fontId="22" fillId="27" borderId="61" xfId="0" applyFont="1" applyFill="1" applyBorder="1" applyAlignment="1">
      <alignment horizontal="center" vertical="top"/>
    </xf>
    <xf numFmtId="0" fontId="22" fillId="27" borderId="39" xfId="0" applyFont="1" applyFill="1" applyBorder="1" applyAlignment="1">
      <alignment horizontal="center" vertical="top"/>
    </xf>
    <xf numFmtId="0" fontId="22" fillId="27" borderId="21" xfId="0" applyFont="1" applyFill="1" applyBorder="1" applyAlignment="1">
      <alignment horizontal="center" vertical="top"/>
    </xf>
    <xf numFmtId="0" fontId="22" fillId="27" borderId="0" xfId="0" applyFont="1" applyFill="1" applyBorder="1" applyAlignment="1">
      <alignment horizontal="center" vertical="top"/>
    </xf>
    <xf numFmtId="0" fontId="22" fillId="27" borderId="112" xfId="0" applyFont="1" applyFill="1" applyBorder="1" applyAlignment="1">
      <alignment horizontal="center" vertical="top"/>
    </xf>
    <xf numFmtId="0" fontId="22" fillId="28" borderId="136" xfId="0" applyFont="1" applyFill="1" applyBorder="1" applyAlignment="1">
      <alignment horizontal="center" vertical="top"/>
    </xf>
    <xf numFmtId="0" fontId="22" fillId="28" borderId="137" xfId="0" applyFont="1" applyFill="1" applyBorder="1" applyAlignment="1">
      <alignment horizontal="center" vertical="top"/>
    </xf>
    <xf numFmtId="0" fontId="22" fillId="28" borderId="19" xfId="0" applyFont="1" applyFill="1" applyBorder="1" applyAlignment="1">
      <alignment horizontal="center" vertical="top"/>
    </xf>
    <xf numFmtId="0" fontId="22" fillId="28" borderId="138" xfId="0" applyFont="1" applyFill="1" applyBorder="1" applyAlignment="1">
      <alignment horizontal="center" vertical="top"/>
    </xf>
    <xf numFmtId="0" fontId="22" fillId="28" borderId="139" xfId="0" applyFont="1" applyFill="1" applyBorder="1" applyAlignment="1">
      <alignment horizontal="center" vertical="top"/>
    </xf>
    <xf numFmtId="0" fontId="26" fillId="27" borderId="0" xfId="0" applyFont="1" applyFill="1" applyAlignment="1">
      <alignment/>
    </xf>
    <xf numFmtId="0" fontId="33" fillId="27" borderId="0" xfId="0" applyFont="1" applyFill="1" applyAlignment="1">
      <alignment/>
    </xf>
    <xf numFmtId="0" fontId="25" fillId="27" borderId="0" xfId="0" applyFont="1" applyFill="1" applyBorder="1" applyAlignment="1">
      <alignment horizontal="center"/>
    </xf>
    <xf numFmtId="0" fontId="44" fillId="28" borderId="0" xfId="0" applyFont="1" applyFill="1" applyBorder="1" applyAlignment="1">
      <alignment horizontal="center" vertical="top" wrapText="1"/>
    </xf>
    <xf numFmtId="0" fontId="23" fillId="27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/>
    </xf>
    <xf numFmtId="0" fontId="0" fillId="27" borderId="0" xfId="0" applyFill="1" applyAlignment="1">
      <alignment/>
    </xf>
    <xf numFmtId="0" fontId="31" fillId="0" borderId="14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01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89" xfId="0" applyFill="1" applyBorder="1" applyAlignment="1">
      <alignment/>
    </xf>
    <xf numFmtId="1" fontId="53" fillId="0" borderId="38" xfId="0" applyNumberFormat="1" applyFont="1" applyFill="1" applyBorder="1" applyAlignment="1">
      <alignment horizontal="center" vertical="top" wrapText="1"/>
    </xf>
    <xf numFmtId="1" fontId="53" fillId="0" borderId="34" xfId="0" applyNumberFormat="1" applyFont="1" applyFill="1" applyBorder="1" applyAlignment="1">
      <alignment horizontal="center" vertical="top" wrapText="1"/>
    </xf>
    <xf numFmtId="1" fontId="53" fillId="0" borderId="35" xfId="0" applyNumberFormat="1" applyFont="1" applyFill="1" applyBorder="1" applyAlignment="1">
      <alignment horizontal="center" vertical="top" wrapText="1"/>
    </xf>
    <xf numFmtId="1" fontId="30" fillId="0" borderId="27" xfId="0" applyNumberFormat="1" applyFont="1" applyFill="1" applyBorder="1" applyAlignment="1">
      <alignment horizontal="center" vertical="top"/>
    </xf>
    <xf numFmtId="1" fontId="51" fillId="0" borderId="12" xfId="0" applyNumberFormat="1" applyFont="1" applyFill="1" applyBorder="1" applyAlignment="1">
      <alignment horizontal="center" vertical="top"/>
    </xf>
    <xf numFmtId="1" fontId="51" fillId="0" borderId="33" xfId="0" applyNumberFormat="1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1" fontId="30" fillId="0" borderId="33" xfId="0" applyNumberFormat="1" applyFont="1" applyFill="1" applyBorder="1" applyAlignment="1">
      <alignment horizontal="center" vertical="top"/>
    </xf>
    <xf numFmtId="0" fontId="30" fillId="0" borderId="95" xfId="0" applyFont="1" applyFill="1" applyBorder="1" applyAlignment="1">
      <alignment horizontal="center" vertical="top"/>
    </xf>
    <xf numFmtId="1" fontId="30" fillId="0" borderId="96" xfId="0" applyNumberFormat="1" applyFont="1" applyFill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top"/>
    </xf>
    <xf numFmtId="1" fontId="30" fillId="0" borderId="34" xfId="0" applyNumberFormat="1" applyFont="1" applyFill="1" applyBorder="1" applyAlignment="1">
      <alignment horizontal="center" vertical="top"/>
    </xf>
    <xf numFmtId="1" fontId="30" fillId="0" borderId="35" xfId="0" applyNumberFormat="1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7" fillId="0" borderId="33" xfId="0" applyFont="1" applyFill="1" applyBorder="1" applyAlignment="1">
      <alignment horizontal="center" vertical="top"/>
    </xf>
    <xf numFmtId="0" fontId="30" fillId="0" borderId="40" xfId="0" applyFont="1" applyFill="1" applyBorder="1" applyAlignment="1">
      <alignment horizontal="center" vertical="top"/>
    </xf>
    <xf numFmtId="0" fontId="30" fillId="0" borderId="36" xfId="0" applyFont="1" applyFill="1" applyBorder="1" applyAlignment="1">
      <alignment horizontal="center" vertical="top"/>
    </xf>
    <xf numFmtId="1" fontId="30" fillId="0" borderId="39" xfId="0" applyNumberFormat="1" applyFont="1" applyFill="1" applyBorder="1" applyAlignment="1">
      <alignment horizontal="center" vertical="top"/>
    </xf>
    <xf numFmtId="0" fontId="31" fillId="0" borderId="34" xfId="0" applyFont="1" applyFill="1" applyBorder="1" applyAlignment="1">
      <alignment horizontal="center" vertical="top"/>
    </xf>
    <xf numFmtId="1" fontId="31" fillId="0" borderId="34" xfId="0" applyNumberFormat="1" applyFont="1" applyFill="1" applyBorder="1" applyAlignment="1">
      <alignment horizontal="center" vertical="top"/>
    </xf>
    <xf numFmtId="1" fontId="31" fillId="0" borderId="35" xfId="0" applyNumberFormat="1" applyFont="1" applyFill="1" applyBorder="1" applyAlignment="1">
      <alignment horizontal="center" vertical="top"/>
    </xf>
    <xf numFmtId="0" fontId="30" fillId="0" borderId="141" xfId="0" applyFont="1" applyFill="1" applyBorder="1" applyAlignment="1">
      <alignment horizontal="center" vertical="top"/>
    </xf>
    <xf numFmtId="0" fontId="30" fillId="0" borderId="108" xfId="0" applyFont="1" applyFill="1" applyBorder="1" applyAlignment="1">
      <alignment horizontal="center" vertical="top"/>
    </xf>
    <xf numFmtId="0" fontId="30" fillId="0" borderId="106" xfId="0" applyFont="1" applyFill="1" applyBorder="1" applyAlignment="1">
      <alignment horizontal="center" vertical="top"/>
    </xf>
    <xf numFmtId="0" fontId="30" fillId="0" borderId="111" xfId="0" applyFont="1" applyFill="1" applyBorder="1" applyAlignment="1">
      <alignment horizontal="center" vertical="top"/>
    </xf>
    <xf numFmtId="0" fontId="30" fillId="0" borderId="103" xfId="0" applyFont="1" applyFill="1" applyBorder="1" applyAlignment="1">
      <alignment horizontal="center" vertical="top"/>
    </xf>
    <xf numFmtId="0" fontId="30" fillId="0" borderId="104" xfId="0" applyFont="1" applyFill="1" applyBorder="1" applyAlignment="1">
      <alignment horizontal="center" vertical="top"/>
    </xf>
    <xf numFmtId="0" fontId="30" fillId="0" borderId="61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center" vertical="top"/>
    </xf>
    <xf numFmtId="0" fontId="30" fillId="0" borderId="112" xfId="0" applyFont="1" applyFill="1" applyBorder="1" applyAlignment="1">
      <alignment horizontal="center" vertical="top"/>
    </xf>
    <xf numFmtId="1" fontId="23" fillId="0" borderId="38" xfId="0" applyNumberFormat="1" applyFont="1" applyFill="1" applyBorder="1" applyAlignment="1">
      <alignment horizontal="center" vertical="top" wrapText="1"/>
    </xf>
    <xf numFmtId="1" fontId="23" fillId="0" borderId="35" xfId="0" applyNumberFormat="1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/>
    </xf>
    <xf numFmtId="0" fontId="51" fillId="0" borderId="33" xfId="0" applyFont="1" applyFill="1" applyBorder="1" applyAlignment="1">
      <alignment horizontal="center" vertical="top"/>
    </xf>
    <xf numFmtId="0" fontId="51" fillId="0" borderId="31" xfId="0" applyFont="1" applyFill="1" applyBorder="1" applyAlignment="1">
      <alignment horizontal="center" vertical="top"/>
    </xf>
    <xf numFmtId="0" fontId="51" fillId="0" borderId="32" xfId="0" applyFont="1" applyFill="1" applyBorder="1" applyAlignment="1">
      <alignment horizontal="center" vertical="top"/>
    </xf>
    <xf numFmtId="0" fontId="51" fillId="0" borderId="41" xfId="0" applyFont="1" applyFill="1" applyBorder="1" applyAlignment="1">
      <alignment horizontal="center" vertical="top"/>
    </xf>
    <xf numFmtId="0" fontId="51" fillId="0" borderId="38" xfId="0" applyFont="1" applyFill="1" applyBorder="1" applyAlignment="1">
      <alignment horizontal="center" vertical="top"/>
    </xf>
    <xf numFmtId="0" fontId="51" fillId="0" borderId="34" xfId="0" applyFont="1" applyFill="1" applyBorder="1" applyAlignment="1">
      <alignment horizontal="center" vertical="top"/>
    </xf>
    <xf numFmtId="0" fontId="51" fillId="0" borderId="35" xfId="0" applyFont="1" applyFill="1" applyBorder="1" applyAlignment="1">
      <alignment horizontal="center" vertical="top"/>
    </xf>
    <xf numFmtId="0" fontId="51" fillId="0" borderId="111" xfId="0" applyFont="1" applyFill="1" applyBorder="1" applyAlignment="1">
      <alignment horizontal="center" vertical="top"/>
    </xf>
    <xf numFmtId="0" fontId="51" fillId="0" borderId="103" xfId="0" applyFont="1" applyFill="1" applyBorder="1" applyAlignment="1">
      <alignment horizontal="center" vertical="top"/>
    </xf>
    <xf numFmtId="0" fontId="51" fillId="0" borderId="104" xfId="0" applyFont="1" applyFill="1" applyBorder="1" applyAlignment="1">
      <alignment horizontal="center" vertical="top"/>
    </xf>
    <xf numFmtId="0" fontId="51" fillId="0" borderId="61" xfId="0" applyFont="1" applyFill="1" applyBorder="1" applyAlignment="1">
      <alignment horizontal="center" vertical="top"/>
    </xf>
    <xf numFmtId="0" fontId="51" fillId="0" borderId="21" xfId="0" applyFont="1" applyFill="1" applyBorder="1" applyAlignment="1">
      <alignment horizontal="center" vertical="top"/>
    </xf>
    <xf numFmtId="0" fontId="51" fillId="0" borderId="112" xfId="0" applyFont="1" applyFill="1" applyBorder="1" applyAlignment="1">
      <alignment horizontal="center" vertical="top"/>
    </xf>
    <xf numFmtId="0" fontId="54" fillId="0" borderId="27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/>
    </xf>
    <xf numFmtId="0" fontId="54" fillId="0" borderId="33" xfId="0" applyFont="1" applyFill="1" applyBorder="1" applyAlignment="1">
      <alignment horizontal="center" vertical="top"/>
    </xf>
    <xf numFmtId="0" fontId="54" fillId="0" borderId="31" xfId="0" applyFont="1" applyFill="1" applyBorder="1" applyAlignment="1">
      <alignment horizontal="center" vertical="top"/>
    </xf>
    <xf numFmtId="0" fontId="54" fillId="0" borderId="32" xfId="0" applyFont="1" applyFill="1" applyBorder="1" applyAlignment="1">
      <alignment horizontal="center" vertical="top"/>
    </xf>
    <xf numFmtId="0" fontId="54" fillId="0" borderId="41" xfId="0" applyFont="1" applyFill="1" applyBorder="1" applyAlignment="1">
      <alignment horizontal="center" vertical="top"/>
    </xf>
    <xf numFmtId="0" fontId="52" fillId="0" borderId="38" xfId="0" applyFont="1" applyFill="1" applyBorder="1" applyAlignment="1">
      <alignment horizontal="center" vertical="top"/>
    </xf>
    <xf numFmtId="0" fontId="52" fillId="0" borderId="34" xfId="0" applyFont="1" applyFill="1" applyBorder="1" applyAlignment="1">
      <alignment horizontal="center" vertical="top"/>
    </xf>
    <xf numFmtId="0" fontId="52" fillId="0" borderId="35" xfId="0" applyFont="1" applyFill="1" applyBorder="1" applyAlignment="1">
      <alignment horizontal="center" vertical="top"/>
    </xf>
    <xf numFmtId="1" fontId="51" fillId="0" borderId="27" xfId="0" applyNumberFormat="1" applyFont="1" applyFill="1" applyBorder="1" applyAlignment="1">
      <alignment horizontal="center" vertical="top"/>
    </xf>
    <xf numFmtId="1" fontId="50" fillId="0" borderId="95" xfId="0" applyNumberFormat="1" applyFont="1" applyFill="1" applyBorder="1" applyAlignment="1">
      <alignment horizontal="center" vertical="top"/>
    </xf>
    <xf numFmtId="1" fontId="50" fillId="0" borderId="20" xfId="0" applyNumberFormat="1" applyFont="1" applyFill="1" applyBorder="1" applyAlignment="1">
      <alignment horizontal="center" vertical="top"/>
    </xf>
    <xf numFmtId="1" fontId="50" fillId="0" borderId="96" xfId="0" applyNumberFormat="1" applyFont="1" applyFill="1" applyBorder="1" applyAlignment="1">
      <alignment horizontal="center" vertical="top"/>
    </xf>
    <xf numFmtId="1" fontId="31" fillId="0" borderId="29" xfId="0" applyNumberFormat="1" applyFont="1" applyFill="1" applyBorder="1" applyAlignment="1">
      <alignment horizontal="center" vertical="top"/>
    </xf>
    <xf numFmtId="1" fontId="31" fillId="0" borderId="30" xfId="0" applyNumberFormat="1" applyFont="1" applyFill="1" applyBorder="1" applyAlignment="1">
      <alignment horizontal="center" vertical="top"/>
    </xf>
    <xf numFmtId="1" fontId="31" fillId="0" borderId="132" xfId="0" applyNumberFormat="1" applyFont="1" applyFill="1" applyBorder="1" applyAlignment="1">
      <alignment horizontal="center" vertical="top"/>
    </xf>
    <xf numFmtId="1" fontId="31" fillId="0" borderId="27" xfId="0" applyNumberFormat="1" applyFont="1" applyFill="1" applyBorder="1" applyAlignment="1">
      <alignment horizontal="center" vertical="top"/>
    </xf>
    <xf numFmtId="1" fontId="31" fillId="0" borderId="12" xfId="0" applyNumberFormat="1" applyFont="1" applyFill="1" applyBorder="1" applyAlignment="1">
      <alignment horizontal="center" vertical="top"/>
    </xf>
    <xf numFmtId="1" fontId="31" fillId="0" borderId="33" xfId="0" applyNumberFormat="1" applyFont="1" applyFill="1" applyBorder="1" applyAlignment="1">
      <alignment horizontal="center" vertical="top"/>
    </xf>
    <xf numFmtId="1" fontId="31" fillId="0" borderId="31" xfId="0" applyNumberFormat="1" applyFont="1" applyFill="1" applyBorder="1" applyAlignment="1">
      <alignment horizontal="center" vertical="top"/>
    </xf>
    <xf numFmtId="1" fontId="31" fillId="0" borderId="32" xfId="0" applyNumberFormat="1" applyFont="1" applyFill="1" applyBorder="1" applyAlignment="1">
      <alignment horizontal="center" vertical="top"/>
    </xf>
    <xf numFmtId="1" fontId="31" fillId="0" borderId="41" xfId="0" applyNumberFormat="1" applyFont="1" applyFill="1" applyBorder="1" applyAlignment="1">
      <alignment horizontal="center" vertical="top"/>
    </xf>
    <xf numFmtId="1" fontId="50" fillId="0" borderId="61" xfId="0" applyNumberFormat="1" applyFont="1" applyFill="1" applyBorder="1" applyAlignment="1">
      <alignment horizontal="center" vertical="top"/>
    </xf>
    <xf numFmtId="1" fontId="50" fillId="0" borderId="21" xfId="0" applyNumberFormat="1" applyFont="1" applyFill="1" applyBorder="1" applyAlignment="1">
      <alignment horizontal="center" vertical="top"/>
    </xf>
    <xf numFmtId="1" fontId="50" fillId="0" borderId="112" xfId="0" applyNumberFormat="1" applyFont="1" applyFill="1" applyBorder="1" applyAlignment="1">
      <alignment horizontal="center" vertical="top"/>
    </xf>
    <xf numFmtId="0" fontId="31" fillId="0" borderId="29" xfId="0" applyFont="1" applyFill="1" applyBorder="1" applyAlignment="1">
      <alignment horizontal="center" vertical="top"/>
    </xf>
    <xf numFmtId="0" fontId="31" fillId="0" borderId="74" xfId="0" applyFont="1" applyFill="1" applyBorder="1" applyAlignment="1">
      <alignment horizontal="center" vertical="top"/>
    </xf>
    <xf numFmtId="0" fontId="31" fillId="0" borderId="142" xfId="0" applyFont="1" applyFill="1" applyBorder="1" applyAlignment="1">
      <alignment horizontal="center" vertical="top"/>
    </xf>
    <xf numFmtId="1" fontId="32" fillId="0" borderId="31" xfId="0" applyNumberFormat="1" applyFont="1" applyFill="1" applyBorder="1" applyAlignment="1">
      <alignment horizontal="center" vertical="top"/>
    </xf>
    <xf numFmtId="0" fontId="32" fillId="0" borderId="54" xfId="0" applyFont="1" applyFill="1" applyBorder="1" applyAlignment="1">
      <alignment horizontal="center" vertical="top"/>
    </xf>
    <xf numFmtId="1" fontId="32" fillId="0" borderId="54" xfId="0" applyNumberFormat="1" applyFont="1" applyFill="1" applyBorder="1" applyAlignment="1">
      <alignment horizontal="center" vertical="top"/>
    </xf>
    <xf numFmtId="0" fontId="31" fillId="0" borderId="32" xfId="0" applyFont="1" applyFill="1" applyBorder="1" applyAlignment="1">
      <alignment horizontal="center" vertical="top"/>
    </xf>
    <xf numFmtId="0" fontId="31" fillId="0" borderId="41" xfId="0" applyFont="1" applyFill="1" applyBorder="1" applyAlignment="1">
      <alignment horizontal="center" vertical="top"/>
    </xf>
    <xf numFmtId="0" fontId="31" fillId="0" borderId="143" xfId="0" applyFont="1" applyFill="1" applyBorder="1" applyAlignment="1">
      <alignment horizontal="center" vertical="top"/>
    </xf>
    <xf numFmtId="0" fontId="31" fillId="0" borderId="23" xfId="0" applyFont="1" applyFill="1" applyBorder="1" applyAlignment="1">
      <alignment horizontal="center" vertical="top"/>
    </xf>
    <xf numFmtId="0" fontId="31" fillId="0" borderId="144" xfId="0" applyFont="1" applyFill="1" applyBorder="1" applyAlignment="1">
      <alignment horizontal="center" vertical="top"/>
    </xf>
    <xf numFmtId="0" fontId="31" fillId="0" borderId="136" xfId="0" applyFont="1" applyFill="1" applyBorder="1" applyAlignment="1">
      <alignment horizontal="center" vertical="top"/>
    </xf>
    <xf numFmtId="0" fontId="31" fillId="0" borderId="19" xfId="0" applyFont="1" applyFill="1" applyBorder="1" applyAlignment="1">
      <alignment horizontal="center" vertical="top"/>
    </xf>
    <xf numFmtId="0" fontId="31" fillId="0" borderId="139" xfId="0" applyFont="1" applyFill="1" applyBorder="1" applyAlignment="1">
      <alignment horizontal="center" vertical="top"/>
    </xf>
    <xf numFmtId="0" fontId="31" fillId="0" borderId="27" xfId="0" applyFont="1" applyFill="1" applyBorder="1" applyAlignment="1">
      <alignment horizontal="center" vertical="top"/>
    </xf>
    <xf numFmtId="0" fontId="31" fillId="0" borderId="95" xfId="0" applyFont="1" applyFill="1" applyBorder="1" applyAlignment="1">
      <alignment horizontal="center" vertical="top"/>
    </xf>
    <xf numFmtId="0" fontId="31" fillId="0" borderId="96" xfId="0" applyFont="1" applyFill="1" applyBorder="1" applyAlignment="1">
      <alignment horizontal="center" vertical="top"/>
    </xf>
    <xf numFmtId="0" fontId="31" fillId="0" borderId="31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/>
    </xf>
    <xf numFmtId="0" fontId="23" fillId="0" borderId="117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0" fillId="0" borderId="119" xfId="0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145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23" xfId="0" applyFill="1" applyBorder="1" applyAlignment="1">
      <alignment/>
    </xf>
    <xf numFmtId="1" fontId="23" fillId="0" borderId="53" xfId="0" applyNumberFormat="1" applyFont="1" applyFill="1" applyBorder="1" applyAlignment="1">
      <alignment horizontal="center" vertical="top" wrapText="1"/>
    </xf>
    <xf numFmtId="1" fontId="30" fillId="0" borderId="13" xfId="0" applyNumberFormat="1" applyFont="1" applyFill="1" applyBorder="1" applyAlignment="1">
      <alignment horizontal="center" vertical="top"/>
    </xf>
    <xf numFmtId="174" fontId="30" fillId="0" borderId="14" xfId="0" applyNumberFormat="1" applyFont="1" applyFill="1" applyBorder="1" applyAlignment="1">
      <alignment horizontal="center" vertical="top"/>
    </xf>
    <xf numFmtId="1" fontId="30" fillId="0" borderId="97" xfId="0" applyNumberFormat="1" applyFont="1" applyFill="1" applyBorder="1" applyAlignment="1">
      <alignment horizontal="center" vertical="top"/>
    </xf>
    <xf numFmtId="1" fontId="30" fillId="0" borderId="53" xfId="0" applyNumberFormat="1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23" fillId="0" borderId="38" xfId="0" applyFont="1" applyFill="1" applyBorder="1" applyAlignment="1">
      <alignment horizontal="center" vertical="top"/>
    </xf>
    <xf numFmtId="0" fontId="22" fillId="0" borderId="141" xfId="0" applyFont="1" applyFill="1" applyBorder="1" applyAlignment="1">
      <alignment horizontal="center" vertical="top"/>
    </xf>
    <xf numFmtId="0" fontId="23" fillId="0" borderId="106" xfId="0" applyFont="1" applyFill="1" applyBorder="1" applyAlignment="1">
      <alignment horizontal="center" vertical="top"/>
    </xf>
    <xf numFmtId="0" fontId="22" fillId="0" borderId="111" xfId="0" applyFont="1" applyFill="1" applyBorder="1" applyAlignment="1">
      <alignment horizontal="center" vertical="top"/>
    </xf>
    <xf numFmtId="0" fontId="22" fillId="0" borderId="61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center" vertical="top"/>
    </xf>
    <xf numFmtId="0" fontId="23" fillId="0" borderId="32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 horizontal="center" vertical="top"/>
    </xf>
    <xf numFmtId="0" fontId="22" fillId="0" borderId="53" xfId="0" applyFont="1" applyFill="1" applyBorder="1" applyAlignment="1">
      <alignment horizontal="center" vertical="top"/>
    </xf>
    <xf numFmtId="0" fontId="22" fillId="0" borderId="97" xfId="0" applyFont="1" applyFill="1" applyBorder="1" applyAlignment="1">
      <alignment horizontal="center" vertical="top"/>
    </xf>
    <xf numFmtId="0" fontId="22" fillId="0" borderId="102" xfId="0" applyFont="1" applyFill="1" applyBorder="1" applyAlignment="1">
      <alignment horizontal="center" vertical="top"/>
    </xf>
    <xf numFmtId="0" fontId="22" fillId="0" borderId="113" xfId="0" applyFont="1" applyFill="1" applyBorder="1" applyAlignment="1">
      <alignment horizontal="center" vertical="top"/>
    </xf>
    <xf numFmtId="0" fontId="22" fillId="0" borderId="5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36" xfId="0" applyFont="1" applyFill="1" applyBorder="1" applyAlignment="1">
      <alignment horizontal="center" vertical="top"/>
    </xf>
    <xf numFmtId="0" fontId="22" fillId="0" borderId="74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center" vertical="top"/>
    </xf>
    <xf numFmtId="0" fontId="49" fillId="0" borderId="113" xfId="0" applyFont="1" applyFill="1" applyBorder="1" applyAlignment="1">
      <alignment horizontal="center" vertical="top"/>
    </xf>
    <xf numFmtId="0" fontId="49" fillId="0" borderId="21" xfId="0" applyFont="1" applyFill="1" applyBorder="1" applyAlignment="1">
      <alignment horizontal="center" vertical="top"/>
    </xf>
    <xf numFmtId="0" fontId="31" fillId="0" borderId="133" xfId="0" applyFont="1" applyFill="1" applyBorder="1" applyAlignment="1">
      <alignment horizontal="center" vertical="top"/>
    </xf>
    <xf numFmtId="1" fontId="22" fillId="0" borderId="130" xfId="0" applyNumberFormat="1" applyFont="1" applyFill="1" applyBorder="1" applyAlignment="1">
      <alignment horizontal="center" vertical="top"/>
    </xf>
    <xf numFmtId="0" fontId="22" fillId="0" borderId="135" xfId="0" applyFont="1" applyFill="1" applyBorder="1" applyAlignment="1">
      <alignment horizontal="center" vertical="top"/>
    </xf>
    <xf numFmtId="0" fontId="22" fillId="0" borderId="146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147" xfId="0" applyFont="1" applyFill="1" applyBorder="1" applyAlignment="1">
      <alignment horizontal="center" vertical="top"/>
    </xf>
    <xf numFmtId="0" fontId="22" fillId="0" borderId="148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top"/>
    </xf>
    <xf numFmtId="0" fontId="22" fillId="0" borderId="137" xfId="0" applyFont="1" applyFill="1" applyBorder="1" applyAlignment="1">
      <alignment horizontal="center" vertical="top"/>
    </xf>
    <xf numFmtId="0" fontId="22" fillId="0" borderId="149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2" fillId="0" borderId="15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top"/>
    </xf>
    <xf numFmtId="0" fontId="30" fillId="29" borderId="68" xfId="0" applyFont="1" applyFill="1" applyBorder="1" applyAlignment="1">
      <alignment horizontal="center" vertical="top"/>
    </xf>
    <xf numFmtId="0" fontId="32" fillId="29" borderId="117" xfId="0" applyFont="1" applyFill="1" applyBorder="1" applyAlignment="1">
      <alignment horizontal="left" vertical="center" wrapText="1"/>
    </xf>
    <xf numFmtId="0" fontId="31" fillId="29" borderId="68" xfId="0" applyFont="1" applyFill="1" applyBorder="1" applyAlignment="1">
      <alignment horizontal="center" vertical="center" wrapText="1"/>
    </xf>
    <xf numFmtId="0" fontId="23" fillId="29" borderId="65" xfId="0" applyFont="1" applyFill="1" applyBorder="1" applyAlignment="1">
      <alignment horizontal="center" vertical="top"/>
    </xf>
    <xf numFmtId="0" fontId="23" fillId="29" borderId="51" xfId="0" applyFont="1" applyFill="1" applyBorder="1" applyAlignment="1">
      <alignment horizontal="center" vertical="top"/>
    </xf>
    <xf numFmtId="0" fontId="23" fillId="29" borderId="52" xfId="0" applyFont="1" applyFill="1" applyBorder="1" applyAlignment="1">
      <alignment horizontal="center" vertical="top"/>
    </xf>
    <xf numFmtId="0" fontId="23" fillId="29" borderId="117" xfId="0" applyFont="1" applyFill="1" applyBorder="1" applyAlignment="1">
      <alignment horizontal="center" vertical="top"/>
    </xf>
    <xf numFmtId="1" fontId="23" fillId="29" borderId="50" xfId="0" applyNumberFormat="1" applyFont="1" applyFill="1" applyBorder="1" applyAlignment="1">
      <alignment horizontal="center" vertical="top" wrapText="1"/>
    </xf>
    <xf numFmtId="0" fontId="25" fillId="29" borderId="77" xfId="0" applyFont="1" applyFill="1" applyBorder="1" applyAlignment="1">
      <alignment/>
    </xf>
    <xf numFmtId="0" fontId="64" fillId="29" borderId="78" xfId="0" applyFont="1" applyFill="1" applyBorder="1" applyAlignment="1">
      <alignment horizontal="center" vertical="center"/>
    </xf>
    <xf numFmtId="14" fontId="22" fillId="29" borderId="81" xfId="0" applyNumberFormat="1" applyFont="1" applyFill="1" applyBorder="1" applyAlignment="1">
      <alignment horizontal="center"/>
    </xf>
    <xf numFmtId="0" fontId="22" fillId="29" borderId="63" xfId="0" applyFont="1" applyFill="1" applyBorder="1" applyAlignment="1">
      <alignment/>
    </xf>
    <xf numFmtId="0" fontId="22" fillId="29" borderId="64" xfId="0" applyFont="1" applyFill="1" applyBorder="1" applyAlignment="1">
      <alignment/>
    </xf>
    <xf numFmtId="0" fontId="22" fillId="29" borderId="70" xfId="0" applyFont="1" applyFill="1" applyBorder="1" applyAlignment="1">
      <alignment/>
    </xf>
    <xf numFmtId="0" fontId="23" fillId="29" borderId="117" xfId="0" applyFont="1" applyFill="1" applyBorder="1" applyAlignment="1">
      <alignment/>
    </xf>
    <xf numFmtId="0" fontId="22" fillId="29" borderId="69" xfId="0" applyFont="1" applyFill="1" applyBorder="1" applyAlignment="1">
      <alignment/>
    </xf>
    <xf numFmtId="0" fontId="32" fillId="30" borderId="151" xfId="0" applyFont="1" applyFill="1" applyBorder="1" applyAlignment="1">
      <alignment horizontal="left" vertical="top" wrapText="1"/>
    </xf>
    <xf numFmtId="0" fontId="31" fillId="30" borderId="152" xfId="0" applyFont="1" applyFill="1" applyBorder="1" applyAlignment="1">
      <alignment horizontal="center" vertical="top" wrapText="1"/>
    </xf>
    <xf numFmtId="1" fontId="22" fillId="30" borderId="50" xfId="0" applyNumberFormat="1" applyFont="1" applyFill="1" applyBorder="1" applyAlignment="1">
      <alignment horizontal="center" vertical="top" wrapText="1"/>
    </xf>
    <xf numFmtId="1" fontId="22" fillId="30" borderId="51" xfId="0" applyNumberFormat="1" applyFont="1" applyFill="1" applyBorder="1" applyAlignment="1">
      <alignment horizontal="center" vertical="top" wrapText="1"/>
    </xf>
    <xf numFmtId="1" fontId="22" fillId="30" borderId="52" xfId="0" applyNumberFormat="1" applyFont="1" applyFill="1" applyBorder="1" applyAlignment="1">
      <alignment horizontal="center" vertical="top" wrapText="1"/>
    </xf>
    <xf numFmtId="1" fontId="22" fillId="30" borderId="117" xfId="0" applyNumberFormat="1" applyFont="1" applyFill="1" applyBorder="1" applyAlignment="1">
      <alignment horizontal="center" vertical="top" wrapText="1"/>
    </xf>
    <xf numFmtId="1" fontId="22" fillId="29" borderId="50" xfId="0" applyNumberFormat="1" applyFont="1" applyFill="1" applyBorder="1" applyAlignment="1">
      <alignment horizontal="center" vertical="top" wrapText="1"/>
    </xf>
    <xf numFmtId="0" fontId="31" fillId="29" borderId="117" xfId="0" applyFont="1" applyFill="1" applyBorder="1" applyAlignment="1">
      <alignment horizontal="left" wrapText="1"/>
    </xf>
    <xf numFmtId="0" fontId="23" fillId="29" borderId="52" xfId="0" applyFont="1" applyFill="1" applyBorder="1" applyAlignment="1">
      <alignment horizontal="center" vertical="top"/>
    </xf>
    <xf numFmtId="1" fontId="23" fillId="29" borderId="51" xfId="0" applyNumberFormat="1" applyFont="1" applyFill="1" applyBorder="1" applyAlignment="1">
      <alignment horizontal="center" vertical="top" wrapText="1"/>
    </xf>
    <xf numFmtId="0" fontId="30" fillId="29" borderId="63" xfId="0" applyFont="1" applyFill="1" applyBorder="1" applyAlignment="1">
      <alignment horizontal="center" vertical="top"/>
    </xf>
    <xf numFmtId="0" fontId="31" fillId="29" borderId="153" xfId="0" applyFont="1" applyFill="1" applyBorder="1" applyAlignment="1">
      <alignment horizontal="left" wrapText="1"/>
    </xf>
    <xf numFmtId="0" fontId="31" fillId="29" borderId="152" xfId="0" applyFont="1" applyFill="1" applyBorder="1" applyAlignment="1">
      <alignment horizontal="center" vertical="center" wrapText="1"/>
    </xf>
    <xf numFmtId="0" fontId="23" fillId="29" borderId="50" xfId="0" applyFont="1" applyFill="1" applyBorder="1" applyAlignment="1">
      <alignment horizontal="center" vertical="top"/>
    </xf>
    <xf numFmtId="1" fontId="23" fillId="29" borderId="65" xfId="0" applyNumberFormat="1" applyFont="1" applyFill="1" applyBorder="1" applyAlignment="1">
      <alignment horizontal="center" vertical="top" wrapText="1"/>
    </xf>
    <xf numFmtId="1" fontId="23" fillId="29" borderId="66" xfId="0" applyNumberFormat="1" applyFont="1" applyFill="1" applyBorder="1" applyAlignment="1">
      <alignment horizontal="center" vertical="top" wrapText="1"/>
    </xf>
    <xf numFmtId="0" fontId="46" fillId="31" borderId="63" xfId="0" applyFont="1" applyFill="1" applyBorder="1" applyAlignment="1">
      <alignment horizontal="center" vertical="top"/>
    </xf>
    <xf numFmtId="0" fontId="25" fillId="31" borderId="153" xfId="0" applyFont="1" applyFill="1" applyBorder="1" applyAlignment="1">
      <alignment horizontal="left" vertical="center" wrapText="1"/>
    </xf>
    <xf numFmtId="0" fontId="64" fillId="31" borderId="152" xfId="0" applyFont="1" applyFill="1" applyBorder="1" applyAlignment="1">
      <alignment horizontal="center" vertical="center" wrapText="1"/>
    </xf>
    <xf numFmtId="1" fontId="46" fillId="31" borderId="50" xfId="0" applyNumberFormat="1" applyFont="1" applyFill="1" applyBorder="1" applyAlignment="1">
      <alignment horizontal="center" vertical="top"/>
    </xf>
    <xf numFmtId="1" fontId="46" fillId="31" borderId="51" xfId="0" applyNumberFormat="1" applyFont="1" applyFill="1" applyBorder="1" applyAlignment="1">
      <alignment horizontal="center" vertical="top"/>
    </xf>
    <xf numFmtId="1" fontId="46" fillId="31" borderId="52" xfId="0" applyNumberFormat="1" applyFont="1" applyFill="1" applyBorder="1" applyAlignment="1">
      <alignment horizontal="center" vertical="top"/>
    </xf>
    <xf numFmtId="1" fontId="46" fillId="31" borderId="65" xfId="0" applyNumberFormat="1" applyFont="1" applyFill="1" applyBorder="1" applyAlignment="1">
      <alignment horizontal="center" vertical="top"/>
    </xf>
    <xf numFmtId="1" fontId="46" fillId="32" borderId="51" xfId="0" applyNumberFormat="1" applyFont="1" applyFill="1" applyBorder="1" applyAlignment="1">
      <alignment horizontal="center" vertical="top"/>
    </xf>
    <xf numFmtId="0" fontId="25" fillId="33" borderId="36" xfId="0" applyFont="1" applyFill="1" applyBorder="1" applyAlignment="1">
      <alignment horizontal="center" vertical="top"/>
    </xf>
    <xf numFmtId="0" fontId="25" fillId="33" borderId="93" xfId="0" applyFont="1" applyFill="1" applyBorder="1" applyAlignment="1">
      <alignment horizontal="left" vertical="center"/>
    </xf>
    <xf numFmtId="0" fontId="25" fillId="33" borderId="94" xfId="0" applyFont="1" applyFill="1" applyBorder="1" applyAlignment="1">
      <alignment horizontal="center" vertical="center"/>
    </xf>
    <xf numFmtId="1" fontId="25" fillId="33" borderId="36" xfId="0" applyNumberFormat="1" applyFont="1" applyFill="1" applyBorder="1" applyAlignment="1">
      <alignment horizontal="center" vertical="top"/>
    </xf>
    <xf numFmtId="1" fontId="25" fillId="33" borderId="96" xfId="0" applyNumberFormat="1" applyFont="1" applyFill="1" applyBorder="1" applyAlignment="1">
      <alignment horizontal="center" vertical="top"/>
    </xf>
    <xf numFmtId="1" fontId="25" fillId="33" borderId="16" xfId="0" applyNumberFormat="1" applyFont="1" applyFill="1" applyBorder="1" applyAlignment="1">
      <alignment horizontal="center" vertical="top"/>
    </xf>
    <xf numFmtId="1" fontId="22" fillId="33" borderId="36" xfId="0" applyNumberFormat="1" applyFont="1" applyFill="1" applyBorder="1" applyAlignment="1">
      <alignment horizontal="center" vertical="top"/>
    </xf>
    <xf numFmtId="0" fontId="46" fillId="34" borderId="63" xfId="0" applyFont="1" applyFill="1" applyBorder="1" applyAlignment="1">
      <alignment horizontal="center" vertical="top"/>
    </xf>
    <xf numFmtId="0" fontId="46" fillId="34" borderId="153" xfId="0" applyFont="1" applyFill="1" applyBorder="1" applyAlignment="1">
      <alignment horizontal="right" vertical="center" wrapText="1"/>
    </xf>
    <xf numFmtId="0" fontId="46" fillId="34" borderId="152" xfId="0" applyFont="1" applyFill="1" applyBorder="1" applyAlignment="1">
      <alignment horizontal="center" vertical="center" wrapText="1"/>
    </xf>
    <xf numFmtId="1" fontId="25" fillId="34" borderId="51" xfId="0" applyNumberFormat="1" applyFont="1" applyFill="1" applyBorder="1" applyAlignment="1">
      <alignment horizontal="center" vertical="top" wrapText="1"/>
    </xf>
    <xf numFmtId="1" fontId="30" fillId="0" borderId="154" xfId="0" applyNumberFormat="1" applyFont="1" applyFill="1" applyBorder="1" applyAlignment="1">
      <alignment horizontal="center" vertical="top"/>
    </xf>
    <xf numFmtId="0" fontId="23" fillId="0" borderId="155" xfId="0" applyFont="1" applyFill="1" applyBorder="1" applyAlignment="1">
      <alignment horizontal="center" vertical="top"/>
    </xf>
    <xf numFmtId="0" fontId="23" fillId="27" borderId="156" xfId="0" applyFont="1" applyFill="1" applyBorder="1" applyAlignment="1">
      <alignment horizontal="center" vertical="top"/>
    </xf>
    <xf numFmtId="0" fontId="0" fillId="0" borderId="157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158" xfId="0" applyFill="1" applyBorder="1" applyAlignment="1">
      <alignment/>
    </xf>
    <xf numFmtId="0" fontId="0" fillId="0" borderId="98" xfId="0" applyFill="1" applyBorder="1" applyAlignment="1">
      <alignment/>
    </xf>
    <xf numFmtId="0" fontId="0" fillId="27" borderId="98" xfId="0" applyFill="1" applyBorder="1" applyAlignment="1">
      <alignment/>
    </xf>
    <xf numFmtId="0" fontId="0" fillId="27" borderId="90" xfId="0" applyFill="1" applyBorder="1" applyAlignment="1">
      <alignment/>
    </xf>
    <xf numFmtId="0" fontId="0" fillId="27" borderId="157" xfId="0" applyFill="1" applyBorder="1" applyAlignment="1">
      <alignment/>
    </xf>
    <xf numFmtId="0" fontId="0" fillId="27" borderId="158" xfId="0" applyFill="1" applyBorder="1" applyAlignment="1">
      <alignment/>
    </xf>
    <xf numFmtId="0" fontId="23" fillId="0" borderId="158" xfId="0" applyFont="1" applyBorder="1" applyAlignment="1">
      <alignment/>
    </xf>
    <xf numFmtId="0" fontId="30" fillId="0" borderId="77" xfId="0" applyFont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1" fontId="22" fillId="30" borderId="65" xfId="0" applyNumberFormat="1" applyFont="1" applyFill="1" applyBorder="1" applyAlignment="1">
      <alignment horizontal="center" vertical="top" wrapText="1"/>
    </xf>
    <xf numFmtId="1" fontId="22" fillId="30" borderId="69" xfId="0" applyNumberFormat="1" applyFont="1" applyFill="1" applyBorder="1" applyAlignment="1">
      <alignment horizontal="center" vertical="top" wrapText="1"/>
    </xf>
    <xf numFmtId="1" fontId="22" fillId="30" borderId="64" xfId="0" applyNumberFormat="1" applyFont="1" applyFill="1" applyBorder="1" applyAlignment="1">
      <alignment horizontal="center" vertical="top" wrapText="1"/>
    </xf>
    <xf numFmtId="1" fontId="22" fillId="29" borderId="65" xfId="0" applyNumberFormat="1" applyFont="1" applyFill="1" applyBorder="1" applyAlignment="1">
      <alignment horizontal="center" vertical="top" wrapText="1"/>
    </xf>
    <xf numFmtId="1" fontId="22" fillId="29" borderId="69" xfId="0" applyNumberFormat="1" applyFont="1" applyFill="1" applyBorder="1" applyAlignment="1">
      <alignment horizontal="center" vertical="top" wrapText="1"/>
    </xf>
    <xf numFmtId="0" fontId="31" fillId="30" borderId="159" xfId="0" applyFont="1" applyFill="1" applyBorder="1" applyAlignment="1">
      <alignment horizontal="center" vertical="top" wrapText="1"/>
    </xf>
    <xf numFmtId="0" fontId="0" fillId="0" borderId="90" xfId="0" applyBorder="1" applyAlignment="1">
      <alignment/>
    </xf>
    <xf numFmtId="0" fontId="23" fillId="0" borderId="123" xfId="0" applyFont="1" applyBorder="1" applyAlignment="1">
      <alignment/>
    </xf>
    <xf numFmtId="0" fontId="0" fillId="0" borderId="115" xfId="0" applyBorder="1" applyAlignment="1">
      <alignment horizontal="center"/>
    </xf>
    <xf numFmtId="0" fontId="0" fillId="0" borderId="160" xfId="0" applyBorder="1" applyAlignment="1">
      <alignment/>
    </xf>
    <xf numFmtId="0" fontId="23" fillId="0" borderId="161" xfId="0" applyFont="1" applyBorder="1" applyAlignment="1">
      <alignment horizontal="center"/>
    </xf>
    <xf numFmtId="0" fontId="0" fillId="0" borderId="162" xfId="0" applyFill="1" applyBorder="1" applyAlignment="1">
      <alignment/>
    </xf>
    <xf numFmtId="0" fontId="0" fillId="0" borderId="84" xfId="0" applyBorder="1" applyAlignment="1">
      <alignment/>
    </xf>
    <xf numFmtId="0" fontId="0" fillId="0" borderId="101" xfId="0" applyBorder="1" applyAlignment="1">
      <alignment/>
    </xf>
    <xf numFmtId="0" fontId="23" fillId="0" borderId="98" xfId="0" applyFont="1" applyBorder="1" applyAlignment="1">
      <alignment/>
    </xf>
    <xf numFmtId="0" fontId="23" fillId="0" borderId="163" xfId="0" applyFont="1" applyBorder="1" applyAlignment="1">
      <alignment/>
    </xf>
    <xf numFmtId="0" fontId="0" fillId="0" borderId="164" xfId="0" applyFill="1" applyBorder="1" applyAlignment="1">
      <alignment/>
    </xf>
    <xf numFmtId="0" fontId="0" fillId="27" borderId="77" xfId="0" applyFill="1" applyBorder="1" applyAlignment="1">
      <alignment/>
    </xf>
    <xf numFmtId="0" fontId="84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left"/>
    </xf>
    <xf numFmtId="0" fontId="85" fillId="0" borderId="12" xfId="0" applyFont="1" applyFill="1" applyBorder="1" applyAlignment="1">
      <alignment/>
    </xf>
    <xf numFmtId="0" fontId="85" fillId="0" borderId="20" xfId="0" applyFont="1" applyFill="1" applyBorder="1" applyAlignment="1">
      <alignment/>
    </xf>
    <xf numFmtId="0" fontId="33" fillId="0" borderId="0" xfId="0" applyFont="1" applyBorder="1" applyAlignment="1">
      <alignment horizontal="center" vertical="top"/>
    </xf>
    <xf numFmtId="0" fontId="68" fillId="0" borderId="12" xfId="0" applyFont="1" applyFill="1" applyBorder="1" applyAlignment="1">
      <alignment vertical="center"/>
    </xf>
    <xf numFmtId="0" fontId="68" fillId="0" borderId="71" xfId="0" applyFont="1" applyBorder="1" applyAlignment="1">
      <alignment/>
    </xf>
    <xf numFmtId="0" fontId="68" fillId="0" borderId="34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/>
    </xf>
    <xf numFmtId="0" fontId="68" fillId="0" borderId="12" xfId="0" applyFont="1" applyFill="1" applyBorder="1" applyAlignment="1">
      <alignment horizontal="left" vertical="top"/>
    </xf>
    <xf numFmtId="0" fontId="68" fillId="0" borderId="12" xfId="0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left"/>
    </xf>
    <xf numFmtId="0" fontId="66" fillId="0" borderId="71" xfId="0" applyFont="1" applyFill="1" applyBorder="1" applyAlignment="1">
      <alignment horizontal="center"/>
    </xf>
    <xf numFmtId="0" fontId="68" fillId="0" borderId="71" xfId="0" applyFont="1" applyFill="1" applyBorder="1" applyAlignment="1">
      <alignment/>
    </xf>
    <xf numFmtId="0" fontId="86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65" xfId="0" applyBorder="1" applyAlignment="1">
      <alignment horizontal="center"/>
    </xf>
    <xf numFmtId="0" fontId="0" fillId="0" borderId="163" xfId="0" applyBorder="1" applyAlignment="1">
      <alignment/>
    </xf>
    <xf numFmtId="0" fontId="27" fillId="0" borderId="115" xfId="0" applyFont="1" applyBorder="1" applyAlignment="1">
      <alignment horizontal="center" vertical="top" wrapText="1"/>
    </xf>
    <xf numFmtId="0" fontId="0" fillId="0" borderId="166" xfId="0" applyFill="1" applyBorder="1" applyAlignment="1">
      <alignment/>
    </xf>
    <xf numFmtId="0" fontId="23" fillId="0" borderId="158" xfId="0" applyFont="1" applyBorder="1" applyAlignment="1">
      <alignment horizontal="center"/>
    </xf>
    <xf numFmtId="0" fontId="23" fillId="0" borderId="90" xfId="0" applyFont="1" applyBorder="1" applyAlignment="1">
      <alignment/>
    </xf>
    <xf numFmtId="0" fontId="23" fillId="0" borderId="167" xfId="0" applyFont="1" applyFill="1" applyBorder="1" applyAlignment="1">
      <alignment/>
    </xf>
    <xf numFmtId="0" fontId="63" fillId="0" borderId="166" xfId="0" applyFont="1" applyBorder="1" applyAlignment="1">
      <alignment/>
    </xf>
    <xf numFmtId="0" fontId="23" fillId="0" borderId="161" xfId="0" applyFont="1" applyBorder="1" applyAlignment="1">
      <alignment horizontal="center"/>
    </xf>
    <xf numFmtId="0" fontId="23" fillId="0" borderId="158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textRotation="90" wrapText="1"/>
    </xf>
    <xf numFmtId="0" fontId="27" fillId="0" borderId="168" xfId="0" applyFont="1" applyBorder="1" applyAlignment="1">
      <alignment horizontal="center" vertical="top" wrapText="1"/>
    </xf>
    <xf numFmtId="0" fontId="27" fillId="0" borderId="25" xfId="0" applyFont="1" applyBorder="1" applyAlignment="1">
      <alignment textRotation="90"/>
    </xf>
    <xf numFmtId="0" fontId="27" fillId="0" borderId="0" xfId="0" applyFont="1" applyBorder="1" applyAlignment="1">
      <alignment textRotation="90"/>
    </xf>
    <xf numFmtId="0" fontId="27" fillId="0" borderId="26" xfId="0" applyFont="1" applyBorder="1" applyAlignment="1">
      <alignment textRotation="90"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textRotation="90" wrapText="1"/>
    </xf>
    <xf numFmtId="0" fontId="28" fillId="0" borderId="113" xfId="0" applyFont="1" applyBorder="1" applyAlignment="1">
      <alignment horizontal="center" vertical="top" textRotation="90" wrapText="1"/>
    </xf>
    <xf numFmtId="0" fontId="28" fillId="0" borderId="21" xfId="0" applyFont="1" applyBorder="1" applyAlignment="1">
      <alignment horizontal="center" vertical="top" textRotation="90" wrapText="1"/>
    </xf>
    <xf numFmtId="0" fontId="28" fillId="0" borderId="39" xfId="0" applyFont="1" applyBorder="1" applyAlignment="1">
      <alignment horizontal="center" vertical="top" textRotation="90" wrapText="1"/>
    </xf>
    <xf numFmtId="0" fontId="28" fillId="0" borderId="0" xfId="0" applyFont="1" applyBorder="1" applyAlignment="1">
      <alignment vertical="top" textRotation="90" wrapText="1"/>
    </xf>
    <xf numFmtId="0" fontId="27" fillId="0" borderId="94" xfId="0" applyFont="1" applyFill="1" applyBorder="1" applyAlignment="1">
      <alignment horizontal="center" vertical="center" wrapText="1"/>
    </xf>
    <xf numFmtId="0" fontId="23" fillId="27" borderId="169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wrapText="1"/>
    </xf>
    <xf numFmtId="0" fontId="30" fillId="0" borderId="125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58" xfId="0" applyFont="1" applyFill="1" applyBorder="1" applyAlignment="1">
      <alignment horizontal="left" vertical="center" wrapText="1"/>
    </xf>
    <xf numFmtId="0" fontId="30" fillId="0" borderId="86" xfId="0" applyFont="1" applyFill="1" applyBorder="1" applyAlignment="1">
      <alignment horizontal="left" wrapText="1"/>
    </xf>
    <xf numFmtId="0" fontId="30" fillId="0" borderId="93" xfId="0" applyFont="1" applyFill="1" applyBorder="1" applyAlignment="1">
      <alignment horizontal="left" wrapText="1"/>
    </xf>
    <xf numFmtId="0" fontId="30" fillId="0" borderId="82" xfId="0" applyFont="1" applyFill="1" applyBorder="1" applyAlignment="1">
      <alignment horizontal="left" wrapText="1"/>
    </xf>
    <xf numFmtId="0" fontId="30" fillId="0" borderId="45" xfId="0" applyFont="1" applyFill="1" applyBorder="1" applyAlignment="1">
      <alignment horizontal="left" wrapText="1"/>
    </xf>
    <xf numFmtId="0" fontId="87" fillId="0" borderId="16" xfId="0" applyFont="1" applyFill="1" applyBorder="1" applyAlignment="1">
      <alignment horizontal="left" wrapText="1"/>
    </xf>
    <xf numFmtId="0" fontId="87" fillId="0" borderId="130" xfId="0" applyFont="1" applyFill="1" applyBorder="1" applyAlignment="1">
      <alignment horizontal="left" wrapText="1"/>
    </xf>
    <xf numFmtId="0" fontId="87" fillId="0" borderId="82" xfId="0" applyFont="1" applyFill="1" applyBorder="1" applyAlignment="1">
      <alignment horizontal="left" wrapText="1"/>
    </xf>
    <xf numFmtId="0" fontId="30" fillId="26" borderId="170" xfId="0" applyFont="1" applyFill="1" applyBorder="1" applyAlignment="1">
      <alignment horizontal="center" vertical="top"/>
    </xf>
    <xf numFmtId="0" fontId="30" fillId="0" borderId="80" xfId="0" applyFont="1" applyFill="1" applyBorder="1" applyAlignment="1">
      <alignment horizontal="left" wrapText="1"/>
    </xf>
    <xf numFmtId="0" fontId="30" fillId="26" borderId="124" xfId="0" applyFont="1" applyFill="1" applyBorder="1" applyAlignment="1">
      <alignment horizontal="center" vertical="top"/>
    </xf>
    <xf numFmtId="0" fontId="88" fillId="0" borderId="86" xfId="0" applyFont="1" applyFill="1" applyBorder="1" applyAlignment="1">
      <alignment horizontal="left" vertical="top" wrapText="1"/>
    </xf>
    <xf numFmtId="0" fontId="73" fillId="26" borderId="55" xfId="0" applyFont="1" applyFill="1" applyBorder="1" applyAlignment="1">
      <alignment horizontal="center" vertical="top"/>
    </xf>
    <xf numFmtId="1" fontId="30" fillId="0" borderId="71" xfId="0" applyNumberFormat="1" applyFont="1" applyFill="1" applyBorder="1" applyAlignment="1">
      <alignment horizontal="center" vertical="top"/>
    </xf>
    <xf numFmtId="1" fontId="30" fillId="0" borderId="80" xfId="0" applyNumberFormat="1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right" vertical="top" textRotation="89" wrapText="1"/>
    </xf>
    <xf numFmtId="0" fontId="29" fillId="0" borderId="71" xfId="0" applyFont="1" applyFill="1" applyBorder="1" applyAlignment="1">
      <alignment horizontal="center" textRotation="89" wrapText="1"/>
    </xf>
    <xf numFmtId="0" fontId="23" fillId="27" borderId="88" xfId="0" applyFont="1" applyFill="1" applyBorder="1" applyAlignment="1">
      <alignment/>
    </xf>
    <xf numFmtId="0" fontId="23" fillId="27" borderId="171" xfId="0" applyFont="1" applyFill="1" applyBorder="1" applyAlignment="1">
      <alignment/>
    </xf>
    <xf numFmtId="0" fontId="28" fillId="0" borderId="0" xfId="0" applyFont="1" applyFill="1" applyBorder="1" applyAlignment="1">
      <alignment vertical="top" textRotation="90" wrapText="1"/>
    </xf>
    <xf numFmtId="0" fontId="29" fillId="0" borderId="113" xfId="0" applyFont="1" applyFill="1" applyBorder="1" applyAlignment="1">
      <alignment horizontal="right" vertical="top" textRotation="90" wrapText="1"/>
    </xf>
    <xf numFmtId="0" fontId="28" fillId="0" borderId="112" xfId="0" applyFont="1" applyFill="1" applyBorder="1" applyAlignment="1">
      <alignment vertical="top" textRotation="90" wrapText="1"/>
    </xf>
    <xf numFmtId="0" fontId="29" fillId="0" borderId="0" xfId="0" applyFont="1" applyFill="1" applyBorder="1" applyAlignment="1">
      <alignment horizontal="center" vertical="top" textRotation="88" wrapText="1"/>
    </xf>
    <xf numFmtId="0" fontId="56" fillId="0" borderId="0" xfId="0" applyFont="1" applyFill="1" applyBorder="1" applyAlignment="1">
      <alignment horizontal="center" vertical="top" textRotation="90" wrapText="1"/>
    </xf>
    <xf numFmtId="0" fontId="56" fillId="27" borderId="118" xfId="0" applyFont="1" applyFill="1" applyBorder="1" applyAlignment="1">
      <alignment horizontal="center" vertical="top" textRotation="90" wrapText="1"/>
    </xf>
    <xf numFmtId="0" fontId="28" fillId="27" borderId="0" xfId="0" applyFont="1" applyFill="1" applyBorder="1" applyAlignment="1">
      <alignment vertical="top" textRotation="90" wrapText="1"/>
    </xf>
    <xf numFmtId="0" fontId="56" fillId="27" borderId="0" xfId="0" applyFont="1" applyFill="1" applyBorder="1" applyAlignment="1">
      <alignment horizontal="center" vertical="top" textRotation="90" wrapText="1"/>
    </xf>
    <xf numFmtId="0" fontId="28" fillId="27" borderId="26" xfId="0" applyFont="1" applyFill="1" applyBorder="1" applyAlignment="1">
      <alignment vertical="top" textRotation="90" wrapText="1"/>
    </xf>
    <xf numFmtId="0" fontId="28" fillId="0" borderId="71" xfId="0" applyFont="1" applyBorder="1" applyAlignment="1">
      <alignment horizontal="center" vertical="top" textRotation="90" wrapText="1"/>
    </xf>
    <xf numFmtId="0" fontId="23" fillId="27" borderId="71" xfId="0" applyFont="1" applyFill="1" applyBorder="1" applyAlignment="1">
      <alignment horizontal="center" vertical="top" wrapText="1"/>
    </xf>
    <xf numFmtId="0" fontId="28" fillId="24" borderId="71" xfId="0" applyFont="1" applyFill="1" applyBorder="1" applyAlignment="1">
      <alignment vertical="top" textRotation="90" wrapText="1"/>
    </xf>
    <xf numFmtId="0" fontId="28" fillId="0" borderId="71" xfId="0" applyFont="1" applyBorder="1" applyAlignment="1">
      <alignment vertical="top" textRotation="90" wrapText="1"/>
    </xf>
    <xf numFmtId="0" fontId="28" fillId="0" borderId="71" xfId="0" applyFont="1" applyFill="1" applyBorder="1" applyAlignment="1">
      <alignment vertical="top" textRotation="90" wrapText="1"/>
    </xf>
    <xf numFmtId="0" fontId="29" fillId="0" borderId="71" xfId="0" applyFont="1" applyFill="1" applyBorder="1" applyAlignment="1">
      <alignment horizontal="center" textRotation="90" wrapText="1"/>
    </xf>
    <xf numFmtId="0" fontId="29" fillId="0" borderId="71" xfId="0" applyFont="1" applyFill="1" applyBorder="1" applyAlignment="1">
      <alignment horizontal="center" vertical="top" textRotation="88" wrapText="1"/>
    </xf>
    <xf numFmtId="0" fontId="56" fillId="0" borderId="71" xfId="0" applyFont="1" applyFill="1" applyBorder="1" applyAlignment="1">
      <alignment horizontal="center" vertical="top" textRotation="90" wrapText="1"/>
    </xf>
    <xf numFmtId="0" fontId="56" fillId="27" borderId="71" xfId="0" applyFont="1" applyFill="1" applyBorder="1" applyAlignment="1">
      <alignment horizontal="center" vertical="top" textRotation="90" wrapText="1"/>
    </xf>
    <xf numFmtId="0" fontId="28" fillId="27" borderId="71" xfId="0" applyFont="1" applyFill="1" applyBorder="1" applyAlignment="1">
      <alignment vertical="top" textRotation="90" wrapText="1"/>
    </xf>
    <xf numFmtId="0" fontId="22" fillId="27" borderId="172" xfId="0" applyFont="1" applyFill="1" applyBorder="1" applyAlignment="1">
      <alignment horizontal="center" vertical="top"/>
    </xf>
    <xf numFmtId="1" fontId="19" fillId="0" borderId="34" xfId="0" applyNumberFormat="1" applyFont="1" applyBorder="1" applyAlignment="1">
      <alignment horizontal="center" vertical="top" wrapText="1"/>
    </xf>
    <xf numFmtId="1" fontId="76" fillId="0" borderId="34" xfId="0" applyNumberFormat="1" applyFont="1" applyBorder="1" applyAlignment="1">
      <alignment horizontal="center" vertical="top"/>
    </xf>
    <xf numFmtId="1" fontId="19" fillId="0" borderId="34" xfId="0" applyNumberFormat="1" applyFont="1" applyFill="1" applyBorder="1" applyAlignment="1">
      <alignment horizontal="center" vertical="top" wrapText="1"/>
    </xf>
    <xf numFmtId="0" fontId="76" fillId="0" borderId="34" xfId="0" applyFont="1" applyBorder="1" applyAlignment="1">
      <alignment horizontal="center" vertical="top"/>
    </xf>
    <xf numFmtId="1" fontId="19" fillId="0" borderId="12" xfId="0" applyNumberFormat="1" applyFont="1" applyBorder="1" applyAlignment="1">
      <alignment horizontal="center" vertical="top" wrapText="1"/>
    </xf>
    <xf numFmtId="1" fontId="76" fillId="0" borderId="12" xfId="0" applyNumberFormat="1" applyFont="1" applyBorder="1" applyAlignment="1">
      <alignment horizontal="center" vertical="top"/>
    </xf>
    <xf numFmtId="1" fontId="19" fillId="0" borderId="12" xfId="0" applyNumberFormat="1" applyFont="1" applyFill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top"/>
    </xf>
    <xf numFmtId="0" fontId="76" fillId="24" borderId="12" xfId="0" applyFont="1" applyFill="1" applyBorder="1" applyAlignment="1">
      <alignment horizontal="center" vertical="top"/>
    </xf>
    <xf numFmtId="1" fontId="19" fillId="0" borderId="12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1" fontId="19" fillId="0" borderId="36" xfId="0" applyNumberFormat="1" applyFont="1" applyFill="1" applyBorder="1" applyAlignment="1">
      <alignment horizontal="center" vertical="top" wrapText="1"/>
    </xf>
    <xf numFmtId="1" fontId="19" fillId="0" borderId="36" xfId="0" applyNumberFormat="1" applyFont="1" applyFill="1" applyBorder="1" applyAlignment="1">
      <alignment horizontal="center" vertical="top"/>
    </xf>
    <xf numFmtId="0" fontId="19" fillId="0" borderId="36" xfId="0" applyFont="1" applyFill="1" applyBorder="1" applyAlignment="1">
      <alignment horizontal="center" vertical="top"/>
    </xf>
    <xf numFmtId="0" fontId="76" fillId="24" borderId="38" xfId="0" applyFont="1" applyFill="1" applyBorder="1" applyAlignment="1">
      <alignment horizontal="center" vertical="top"/>
    </xf>
    <xf numFmtId="0" fontId="76" fillId="24" borderId="34" xfId="0" applyFont="1" applyFill="1" applyBorder="1" applyAlignment="1">
      <alignment horizontal="center" vertical="top"/>
    </xf>
    <xf numFmtId="0" fontId="46" fillId="24" borderId="35" xfId="0" applyFont="1" applyFill="1" applyBorder="1" applyAlignment="1">
      <alignment horizontal="center" vertical="top"/>
    </xf>
    <xf numFmtId="0" fontId="77" fillId="24" borderId="27" xfId="0" applyFont="1" applyFill="1" applyBorder="1" applyAlignment="1">
      <alignment horizontal="center" vertical="top"/>
    </xf>
    <xf numFmtId="0" fontId="46" fillId="24" borderId="33" xfId="0" applyFont="1" applyFill="1" applyBorder="1" applyAlignment="1">
      <alignment horizontal="center" vertical="top"/>
    </xf>
    <xf numFmtId="0" fontId="76" fillId="24" borderId="33" xfId="0" applyFont="1" applyFill="1" applyBorder="1" applyAlignment="1">
      <alignment horizontal="center" vertical="top"/>
    </xf>
    <xf numFmtId="49" fontId="19" fillId="0" borderId="27" xfId="0" applyNumberFormat="1" applyFont="1" applyFill="1" applyBorder="1" applyAlignment="1">
      <alignment horizontal="center" vertical="top"/>
    </xf>
    <xf numFmtId="0" fontId="19" fillId="0" borderId="33" xfId="0" applyFont="1" applyFill="1" applyBorder="1" applyAlignment="1">
      <alignment horizontal="center" vertical="top"/>
    </xf>
    <xf numFmtId="0" fontId="19" fillId="24" borderId="27" xfId="0" applyFont="1" applyFill="1" applyBorder="1" applyAlignment="1">
      <alignment horizontal="center" vertical="top"/>
    </xf>
    <xf numFmtId="49" fontId="19" fillId="0" borderId="33" xfId="0" applyNumberFormat="1" applyFont="1" applyFill="1" applyBorder="1" applyAlignment="1">
      <alignment horizontal="center" vertical="top"/>
    </xf>
    <xf numFmtId="0" fontId="19" fillId="0" borderId="33" xfId="0" applyNumberFormat="1" applyFont="1" applyFill="1" applyBorder="1" applyAlignment="1">
      <alignment horizontal="center" vertical="top"/>
    </xf>
    <xf numFmtId="0" fontId="19" fillId="25" borderId="12" xfId="0" applyFont="1" applyFill="1" applyBorder="1" applyAlignment="1">
      <alignment horizontal="center" vertical="top"/>
    </xf>
    <xf numFmtId="49" fontId="19" fillId="25" borderId="33" xfId="0" applyNumberFormat="1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49" fontId="19" fillId="0" borderId="96" xfId="0" applyNumberFormat="1" applyFont="1" applyFill="1" applyBorder="1" applyAlignment="1">
      <alignment horizontal="center" vertical="top"/>
    </xf>
    <xf numFmtId="49" fontId="78" fillId="0" borderId="96" xfId="0" applyNumberFormat="1" applyFont="1" applyFill="1" applyBorder="1" applyAlignment="1">
      <alignment horizontal="center" vertical="top"/>
    </xf>
    <xf numFmtId="0" fontId="76" fillId="35" borderId="119" xfId="0" applyFont="1" applyFill="1" applyBorder="1" applyAlignment="1">
      <alignment/>
    </xf>
    <xf numFmtId="0" fontId="76" fillId="0" borderId="120" xfId="0" applyFont="1" applyBorder="1" applyAlignment="1">
      <alignment/>
    </xf>
    <xf numFmtId="0" fontId="76" fillId="0" borderId="71" xfId="0" applyFont="1" applyBorder="1" applyAlignment="1">
      <alignment/>
    </xf>
    <xf numFmtId="0" fontId="76" fillId="0" borderId="173" xfId="0" applyFont="1" applyBorder="1" applyAlignment="1">
      <alignment/>
    </xf>
    <xf numFmtId="0" fontId="76" fillId="0" borderId="122" xfId="0" applyFont="1" applyBorder="1" applyAlignment="1">
      <alignment/>
    </xf>
    <xf numFmtId="0" fontId="76" fillId="35" borderId="98" xfId="0" applyFont="1" applyFill="1" applyBorder="1" applyAlignment="1">
      <alignment/>
    </xf>
    <xf numFmtId="0" fontId="76" fillId="0" borderId="90" xfId="0" applyFont="1" applyBorder="1" applyAlignment="1">
      <alignment/>
    </xf>
    <xf numFmtId="0" fontId="76" fillId="0" borderId="164" xfId="0" applyFont="1" applyBorder="1" applyAlignment="1">
      <alignment/>
    </xf>
    <xf numFmtId="0" fontId="76" fillId="0" borderId="158" xfId="0" applyFont="1" applyBorder="1" applyAlignment="1">
      <alignment/>
    </xf>
    <xf numFmtId="0" fontId="76" fillId="0" borderId="98" xfId="0" applyFont="1" applyBorder="1" applyAlignment="1">
      <alignment/>
    </xf>
    <xf numFmtId="0" fontId="76" fillId="0" borderId="89" xfId="0" applyFont="1" applyBorder="1" applyAlignment="1">
      <alignment/>
    </xf>
    <xf numFmtId="0" fontId="76" fillId="0" borderId="174" xfId="0" applyFont="1" applyBorder="1" applyAlignment="1">
      <alignment/>
    </xf>
    <xf numFmtId="0" fontId="76" fillId="0" borderId="83" xfId="0" applyFont="1" applyBorder="1" applyAlignment="1">
      <alignment/>
    </xf>
    <xf numFmtId="0" fontId="76" fillId="0" borderId="118" xfId="0" applyFont="1" applyBorder="1" applyAlignment="1">
      <alignment/>
    </xf>
    <xf numFmtId="0" fontId="76" fillId="0" borderId="62" xfId="0" applyFont="1" applyBorder="1" applyAlignment="1">
      <alignment/>
    </xf>
    <xf numFmtId="0" fontId="76" fillId="0" borderId="175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77" xfId="0" applyFont="1" applyBorder="1" applyAlignment="1">
      <alignment/>
    </xf>
    <xf numFmtId="0" fontId="76" fillId="0" borderId="157" xfId="0" applyFont="1" applyBorder="1" applyAlignment="1">
      <alignment/>
    </xf>
    <xf numFmtId="0" fontId="76" fillId="0" borderId="163" xfId="0" applyFont="1" applyBorder="1" applyAlignment="1">
      <alignment/>
    </xf>
    <xf numFmtId="0" fontId="76" fillId="0" borderId="124" xfId="0" applyFont="1" applyBorder="1" applyAlignment="1">
      <alignment/>
    </xf>
    <xf numFmtId="0" fontId="76" fillId="0" borderId="101" xfId="0" applyFont="1" applyBorder="1" applyAlignment="1">
      <alignment/>
    </xf>
    <xf numFmtId="0" fontId="76" fillId="0" borderId="123" xfId="0" applyFont="1" applyBorder="1" applyAlignment="1">
      <alignment/>
    </xf>
    <xf numFmtId="0" fontId="19" fillId="0" borderId="121" xfId="0" applyFont="1" applyFill="1" applyBorder="1" applyAlignment="1">
      <alignment/>
    </xf>
    <xf numFmtId="0" fontId="19" fillId="0" borderId="120" xfId="0" applyFont="1" applyFill="1" applyBorder="1" applyAlignment="1">
      <alignment/>
    </xf>
    <xf numFmtId="0" fontId="19" fillId="0" borderId="167" xfId="0" applyFont="1" applyFill="1" applyBorder="1" applyAlignment="1">
      <alignment/>
    </xf>
    <xf numFmtId="0" fontId="19" fillId="0" borderId="77" xfId="0" applyFont="1" applyFill="1" applyBorder="1" applyAlignment="1">
      <alignment/>
    </xf>
    <xf numFmtId="0" fontId="19" fillId="0" borderId="90" xfId="0" applyFont="1" applyFill="1" applyBorder="1" applyAlignment="1">
      <alignment/>
    </xf>
    <xf numFmtId="0" fontId="19" fillId="0" borderId="123" xfId="0" applyFont="1" applyFill="1" applyBorder="1" applyAlignment="1">
      <alignment/>
    </xf>
    <xf numFmtId="0" fontId="19" fillId="0" borderId="158" xfId="0" applyFont="1" applyFill="1" applyBorder="1" applyAlignment="1">
      <alignment/>
    </xf>
    <xf numFmtId="0" fontId="19" fillId="0" borderId="12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101" xfId="0" applyFont="1" applyFill="1" applyBorder="1" applyAlignment="1">
      <alignment/>
    </xf>
    <xf numFmtId="0" fontId="19" fillId="0" borderId="71" xfId="0" applyFont="1" applyFill="1" applyBorder="1" applyAlignment="1">
      <alignment/>
    </xf>
    <xf numFmtId="0" fontId="19" fillId="0" borderId="80" xfId="0" applyFont="1" applyFill="1" applyBorder="1" applyAlignment="1">
      <alignment/>
    </xf>
    <xf numFmtId="0" fontId="19" fillId="0" borderId="98" xfId="0" applyFont="1" applyFill="1" applyBorder="1" applyAlignment="1">
      <alignment/>
    </xf>
    <xf numFmtId="0" fontId="19" fillId="0" borderId="164" xfId="0" applyFont="1" applyFill="1" applyBorder="1" applyAlignment="1">
      <alignment/>
    </xf>
    <xf numFmtId="0" fontId="19" fillId="0" borderId="89" xfId="0" applyFont="1" applyFill="1" applyBorder="1" applyAlignment="1">
      <alignment/>
    </xf>
    <xf numFmtId="0" fontId="19" fillId="0" borderId="118" xfId="0" applyFont="1" applyFill="1" applyBorder="1" applyAlignment="1">
      <alignment/>
    </xf>
    <xf numFmtId="1" fontId="19" fillId="0" borderId="34" xfId="0" applyNumberFormat="1" applyFont="1" applyFill="1" applyBorder="1" applyAlignment="1">
      <alignment horizontal="center" vertical="top" wrapText="1"/>
    </xf>
    <xf numFmtId="1" fontId="19" fillId="0" borderId="55" xfId="0" applyNumberFormat="1" applyFont="1" applyFill="1" applyBorder="1" applyAlignment="1">
      <alignment horizontal="center" vertical="top" wrapText="1"/>
    </xf>
    <xf numFmtId="1" fontId="76" fillId="0" borderId="12" xfId="0" applyNumberFormat="1" applyFont="1" applyFill="1" applyBorder="1" applyAlignment="1">
      <alignment horizontal="center" vertical="top"/>
    </xf>
    <xf numFmtId="1" fontId="76" fillId="0" borderId="14" xfId="0" applyNumberFormat="1" applyFont="1" applyFill="1" applyBorder="1" applyAlignment="1">
      <alignment horizontal="center" vertical="top"/>
    </xf>
    <xf numFmtId="0" fontId="76" fillId="0" borderId="12" xfId="0" applyFont="1" applyFill="1" applyBorder="1" applyAlignment="1">
      <alignment horizontal="center" vertical="top"/>
    </xf>
    <xf numFmtId="1" fontId="19" fillId="0" borderId="20" xfId="0" applyNumberFormat="1" applyFont="1" applyFill="1" applyBorder="1" applyAlignment="1">
      <alignment horizontal="center" vertical="top" wrapText="1"/>
    </xf>
    <xf numFmtId="1" fontId="76" fillId="0" borderId="20" xfId="0" applyNumberFormat="1" applyFont="1" applyFill="1" applyBorder="1" applyAlignment="1">
      <alignment horizontal="center" vertical="top"/>
    </xf>
    <xf numFmtId="0" fontId="76" fillId="0" borderId="20" xfId="0" applyFont="1" applyFill="1" applyBorder="1" applyAlignment="1">
      <alignment horizontal="center" vertical="top"/>
    </xf>
    <xf numFmtId="1" fontId="76" fillId="0" borderId="36" xfId="0" applyNumberFormat="1" applyFont="1" applyFill="1" applyBorder="1" applyAlignment="1">
      <alignment horizontal="center" vertical="top"/>
    </xf>
    <xf numFmtId="1" fontId="19" fillId="0" borderId="38" xfId="0" applyNumberFormat="1" applyFont="1" applyBorder="1" applyAlignment="1">
      <alignment horizontal="center" vertical="top" wrapText="1"/>
    </xf>
    <xf numFmtId="1" fontId="19" fillId="0" borderId="34" xfId="0" applyNumberFormat="1" applyFont="1" applyFill="1" applyBorder="1" applyAlignment="1">
      <alignment horizontal="center" vertical="top"/>
    </xf>
    <xf numFmtId="0" fontId="19" fillId="0" borderId="108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center" vertical="top"/>
    </xf>
    <xf numFmtId="1" fontId="19" fillId="0" borderId="109" xfId="0" applyNumberFormat="1" applyFont="1" applyBorder="1" applyAlignment="1">
      <alignment horizontal="center" vertical="top" wrapText="1"/>
    </xf>
    <xf numFmtId="1" fontId="19" fillId="0" borderId="108" xfId="0" applyNumberFormat="1" applyFont="1" applyFill="1" applyBorder="1" applyAlignment="1">
      <alignment horizontal="center" vertical="top"/>
    </xf>
    <xf numFmtId="0" fontId="19" fillId="0" borderId="108" xfId="0" applyNumberFormat="1" applyFont="1" applyFill="1" applyBorder="1" applyAlignment="1">
      <alignment horizontal="center" vertical="top"/>
    </xf>
    <xf numFmtId="0" fontId="19" fillId="0" borderId="127" xfId="0" applyFont="1" applyFill="1" applyBorder="1" applyAlignment="1">
      <alignment horizontal="center" vertical="top"/>
    </xf>
    <xf numFmtId="1" fontId="19" fillId="0" borderId="102" xfId="0" applyNumberFormat="1" applyFont="1" applyBorder="1" applyAlignment="1">
      <alignment horizontal="center" vertical="top" wrapText="1"/>
    </xf>
    <xf numFmtId="1" fontId="19" fillId="0" borderId="103" xfId="0" applyNumberFormat="1" applyFont="1" applyFill="1" applyBorder="1" applyAlignment="1">
      <alignment horizontal="center" vertical="top"/>
    </xf>
    <xf numFmtId="1" fontId="19" fillId="0" borderId="103" xfId="0" applyNumberFormat="1" applyFont="1" applyFill="1" applyBorder="1" applyAlignment="1">
      <alignment horizontal="center" vertical="top" wrapText="1"/>
    </xf>
    <xf numFmtId="0" fontId="19" fillId="0" borderId="103" xfId="0" applyFont="1" applyFill="1" applyBorder="1" applyAlignment="1">
      <alignment horizontal="center" vertical="top"/>
    </xf>
    <xf numFmtId="0" fontId="19" fillId="0" borderId="105" xfId="0" applyFont="1" applyFill="1" applyBorder="1" applyAlignment="1">
      <alignment horizontal="center" vertical="top"/>
    </xf>
    <xf numFmtId="1" fontId="19" fillId="0" borderId="21" xfId="0" applyNumberFormat="1" applyFont="1" applyFill="1" applyBorder="1" applyAlignment="1">
      <alignment horizontal="center" vertical="top"/>
    </xf>
    <xf numFmtId="1" fontId="19" fillId="0" borderId="21" xfId="0" applyNumberFormat="1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/>
    </xf>
    <xf numFmtId="0" fontId="19" fillId="0" borderId="39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1" fontId="19" fillId="0" borderId="32" xfId="0" applyNumberFormat="1" applyFont="1" applyFill="1" applyBorder="1" applyAlignment="1">
      <alignment horizontal="center" vertical="top"/>
    </xf>
    <xf numFmtId="1" fontId="19" fillId="0" borderId="32" xfId="0" applyNumberFormat="1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/>
    </xf>
    <xf numFmtId="0" fontId="19" fillId="0" borderId="56" xfId="0" applyFont="1" applyFill="1" applyBorder="1" applyAlignment="1">
      <alignment horizontal="center" vertical="top"/>
    </xf>
    <xf numFmtId="0" fontId="19" fillId="0" borderId="34" xfId="0" applyFont="1" applyFill="1" applyBorder="1" applyAlignment="1">
      <alignment horizontal="center" vertical="top"/>
    </xf>
    <xf numFmtId="0" fontId="19" fillId="0" borderId="55" xfId="0" applyFont="1" applyFill="1" applyBorder="1" applyAlignment="1">
      <alignment horizontal="center" vertical="top"/>
    </xf>
    <xf numFmtId="1" fontId="19" fillId="0" borderId="103" xfId="0" applyNumberFormat="1" applyFont="1" applyBorder="1" applyAlignment="1">
      <alignment horizontal="center" vertical="top" wrapText="1"/>
    </xf>
    <xf numFmtId="1" fontId="19" fillId="0" borderId="21" xfId="0" applyNumberFormat="1" applyFont="1" applyBorder="1" applyAlignment="1">
      <alignment horizontal="center" vertical="top" wrapText="1"/>
    </xf>
    <xf numFmtId="1" fontId="25" fillId="29" borderId="51" xfId="0" applyNumberFormat="1" applyFont="1" applyFill="1" applyBorder="1" applyAlignment="1">
      <alignment horizontal="center" vertical="top" wrapText="1"/>
    </xf>
    <xf numFmtId="1" fontId="25" fillId="29" borderId="50" xfId="0" applyNumberFormat="1" applyFont="1" applyFill="1" applyBorder="1" applyAlignment="1">
      <alignment horizontal="center" vertical="top" wrapText="1"/>
    </xf>
    <xf numFmtId="1" fontId="25" fillId="29" borderId="52" xfId="0" applyNumberFormat="1" applyFont="1" applyFill="1" applyBorder="1" applyAlignment="1">
      <alignment horizontal="center" vertical="top" wrapText="1"/>
    </xf>
    <xf numFmtId="1" fontId="19" fillId="35" borderId="36" xfId="0" applyNumberFormat="1" applyFont="1" applyFill="1" applyBorder="1" applyAlignment="1">
      <alignment horizontal="center" vertical="top" wrapText="1"/>
    </xf>
    <xf numFmtId="1" fontId="19" fillId="35" borderId="109" xfId="0" applyNumberFormat="1" applyFont="1" applyFill="1" applyBorder="1" applyAlignment="1">
      <alignment horizontal="center" vertical="top" wrapText="1"/>
    </xf>
    <xf numFmtId="1" fontId="19" fillId="35" borderId="34" xfId="0" applyNumberFormat="1" applyFont="1" applyFill="1" applyBorder="1" applyAlignment="1">
      <alignment horizontal="center" vertical="top" wrapText="1"/>
    </xf>
    <xf numFmtId="1" fontId="89" fillId="0" borderId="21" xfId="0" applyNumberFormat="1" applyFont="1" applyFill="1" applyBorder="1" applyAlignment="1">
      <alignment horizontal="center" vertical="top" wrapText="1"/>
    </xf>
    <xf numFmtId="0" fontId="90" fillId="0" borderId="21" xfId="0" applyFont="1" applyFill="1" applyBorder="1" applyAlignment="1">
      <alignment horizontal="center" vertical="top"/>
    </xf>
    <xf numFmtId="1" fontId="89" fillId="0" borderId="113" xfId="0" applyNumberFormat="1" applyFont="1" applyBorder="1" applyAlignment="1">
      <alignment horizontal="center" vertical="top" wrapText="1"/>
    </xf>
    <xf numFmtId="1" fontId="89" fillId="0" borderId="32" xfId="0" applyNumberFormat="1" applyFont="1" applyFill="1" applyBorder="1" applyAlignment="1">
      <alignment horizontal="center" vertical="top" wrapText="1"/>
    </xf>
    <xf numFmtId="1" fontId="89" fillId="0" borderId="32" xfId="0" applyNumberFormat="1" applyFont="1" applyBorder="1" applyAlignment="1">
      <alignment horizontal="center" vertical="top" wrapText="1"/>
    </xf>
    <xf numFmtId="1" fontId="89" fillId="0" borderId="21" xfId="0" applyNumberFormat="1" applyFont="1" applyBorder="1" applyAlignment="1">
      <alignment horizontal="center" vertical="top" wrapText="1"/>
    </xf>
    <xf numFmtId="0" fontId="90" fillId="0" borderId="32" xfId="0" applyFont="1" applyFill="1" applyBorder="1" applyAlignment="1">
      <alignment horizontal="center" vertical="top"/>
    </xf>
    <xf numFmtId="1" fontId="23" fillId="0" borderId="35" xfId="0" applyNumberFormat="1" applyFont="1" applyFill="1" applyBorder="1" applyAlignment="1">
      <alignment horizontal="center" vertical="top"/>
    </xf>
    <xf numFmtId="0" fontId="73" fillId="36" borderId="46" xfId="0" applyFont="1" applyFill="1" applyBorder="1" applyAlignment="1">
      <alignment horizontal="left" vertical="center" wrapText="1"/>
    </xf>
    <xf numFmtId="0" fontId="73" fillId="36" borderId="93" xfId="0" applyFont="1" applyFill="1" applyBorder="1" applyAlignment="1">
      <alignment horizontal="left" vertical="center" wrapText="1"/>
    </xf>
    <xf numFmtId="0" fontId="73" fillId="36" borderId="93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justify"/>
    </xf>
    <xf numFmtId="0" fontId="44" fillId="24" borderId="0" xfId="0" applyFont="1" applyFill="1" applyBorder="1" applyAlignment="1">
      <alignment horizontal="center" vertical="top" wrapText="1"/>
    </xf>
    <xf numFmtId="0" fontId="27" fillId="0" borderId="159" xfId="0" applyFont="1" applyBorder="1" applyAlignment="1">
      <alignment/>
    </xf>
    <xf numFmtId="0" fontId="27" fillId="0" borderId="176" xfId="0" applyFont="1" applyBorder="1" applyAlignment="1">
      <alignment/>
    </xf>
    <xf numFmtId="0" fontId="27" fillId="0" borderId="177" xfId="0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117" xfId="0" applyFont="1" applyBorder="1" applyAlignment="1">
      <alignment/>
    </xf>
    <xf numFmtId="0" fontId="45" fillId="0" borderId="152" xfId="0" applyFont="1" applyBorder="1" applyAlignment="1">
      <alignment/>
    </xf>
    <xf numFmtId="0" fontId="41" fillId="0" borderId="31" xfId="0" applyFont="1" applyFill="1" applyBorder="1" applyAlignment="1">
      <alignment horizontal="right" vertical="top" wrapText="1"/>
    </xf>
    <xf numFmtId="0" fontId="41" fillId="0" borderId="76" xfId="0" applyFont="1" applyFill="1" applyBorder="1" applyAlignment="1">
      <alignment horizontal="right" vertical="top" wrapText="1"/>
    </xf>
    <xf numFmtId="0" fontId="23" fillId="0" borderId="73" xfId="0" applyFont="1" applyFill="1" applyBorder="1" applyAlignment="1">
      <alignment horizontal="center" vertical="top" wrapText="1"/>
    </xf>
    <xf numFmtId="0" fontId="27" fillId="0" borderId="71" xfId="0" applyFont="1" applyBorder="1" applyAlignment="1">
      <alignment horizontal="center" vertical="top" wrapText="1"/>
    </xf>
    <xf numFmtId="0" fontId="35" fillId="24" borderId="178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22" fillId="0" borderId="147" xfId="0" applyFont="1" applyBorder="1" applyAlignment="1">
      <alignment horizontal="right" vertical="top"/>
    </xf>
    <xf numFmtId="0" fontId="27" fillId="0" borderId="179" xfId="0" applyFont="1" applyBorder="1" applyAlignment="1">
      <alignment/>
    </xf>
    <xf numFmtId="0" fontId="27" fillId="0" borderId="45" xfId="0" applyFont="1" applyBorder="1" applyAlignment="1">
      <alignment/>
    </xf>
    <xf numFmtId="1" fontId="22" fillId="24" borderId="137" xfId="0" applyNumberFormat="1" applyFont="1" applyFill="1" applyBorder="1" applyAlignment="1">
      <alignment horizontal="right" vertical="top"/>
    </xf>
    <xf numFmtId="0" fontId="22" fillId="0" borderId="36" xfId="0" applyFont="1" applyBorder="1" applyAlignment="1">
      <alignment horizontal="right" vertical="top"/>
    </xf>
    <xf numFmtId="0" fontId="22" fillId="0" borderId="180" xfId="0" applyFont="1" applyBorder="1" applyAlignment="1">
      <alignment horizontal="center" textRotation="90"/>
    </xf>
    <xf numFmtId="0" fontId="22" fillId="0" borderId="115" xfId="0" applyFont="1" applyBorder="1" applyAlignment="1">
      <alignment horizontal="center" textRotation="90"/>
    </xf>
    <xf numFmtId="0" fontId="22" fillId="0" borderId="181" xfId="0" applyFont="1" applyBorder="1" applyAlignment="1">
      <alignment horizontal="center" textRotation="90"/>
    </xf>
    <xf numFmtId="0" fontId="45" fillId="0" borderId="182" xfId="0" applyFont="1" applyBorder="1" applyAlignment="1">
      <alignment/>
    </xf>
    <xf numFmtId="0" fontId="45" fillId="0" borderId="88" xfId="0" applyFont="1" applyBorder="1" applyAlignment="1">
      <alignment/>
    </xf>
    <xf numFmtId="0" fontId="45" fillId="0" borderId="171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3" fillId="27" borderId="71" xfId="0" applyFont="1" applyFill="1" applyBorder="1" applyAlignment="1">
      <alignment horizontal="center"/>
    </xf>
    <xf numFmtId="0" fontId="45" fillId="0" borderId="25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27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45" fillId="0" borderId="63" xfId="0" applyFont="1" applyBorder="1" applyAlignment="1">
      <alignment wrapText="1"/>
    </xf>
    <xf numFmtId="0" fontId="45" fillId="0" borderId="117" xfId="0" applyFont="1" applyBorder="1" applyAlignment="1">
      <alignment wrapText="1"/>
    </xf>
    <xf numFmtId="0" fontId="45" fillId="0" borderId="152" xfId="0" applyFont="1" applyBorder="1" applyAlignment="1">
      <alignment wrapText="1"/>
    </xf>
    <xf numFmtId="0" fontId="28" fillId="0" borderId="71" xfId="0" applyFont="1" applyBorder="1" applyAlignment="1">
      <alignment horizontal="center" vertical="top" textRotation="90" wrapText="1"/>
    </xf>
    <xf numFmtId="0" fontId="23" fillId="0" borderId="20" xfId="0" applyFont="1" applyFill="1" applyBorder="1" applyAlignment="1">
      <alignment horizontal="center" vertical="top"/>
    </xf>
    <xf numFmtId="0" fontId="0" fillId="0" borderId="183" xfId="0" applyBorder="1" applyAlignment="1">
      <alignment horizontal="center" vertical="top"/>
    </xf>
    <xf numFmtId="0" fontId="23" fillId="0" borderId="71" xfId="0" applyFont="1" applyFill="1" applyBorder="1" applyAlignment="1">
      <alignment horizontal="center" vertical="top" wrapText="1"/>
    </xf>
    <xf numFmtId="0" fontId="23" fillId="0" borderId="71" xfId="0" applyFont="1" applyFill="1" applyBorder="1" applyAlignment="1">
      <alignment horizontal="center"/>
    </xf>
    <xf numFmtId="0" fontId="23" fillId="0" borderId="71" xfId="0" applyFont="1" applyBorder="1" applyAlignment="1">
      <alignment horizontal="center" vertical="top" wrapText="1"/>
    </xf>
    <xf numFmtId="0" fontId="28" fillId="0" borderId="71" xfId="0" applyFont="1" applyBorder="1" applyAlignment="1">
      <alignment horizontal="center" vertical="top" wrapText="1"/>
    </xf>
    <xf numFmtId="0" fontId="27" fillId="0" borderId="71" xfId="0" applyFont="1" applyBorder="1" applyAlignment="1">
      <alignment textRotation="90"/>
    </xf>
    <xf numFmtId="0" fontId="29" fillId="0" borderId="182" xfId="0" applyFont="1" applyBorder="1" applyAlignment="1">
      <alignment/>
    </xf>
    <xf numFmtId="0" fontId="27" fillId="0" borderId="88" xfId="0" applyFont="1" applyBorder="1" applyAlignment="1">
      <alignment/>
    </xf>
    <xf numFmtId="0" fontId="27" fillId="0" borderId="171" xfId="0" applyFont="1" applyBorder="1" applyAlignment="1">
      <alignment/>
    </xf>
    <xf numFmtId="0" fontId="29" fillId="0" borderId="71" xfId="0" applyFont="1" applyBorder="1" applyAlignment="1">
      <alignment horizontal="center" vertical="top" wrapText="1"/>
    </xf>
    <xf numFmtId="0" fontId="27" fillId="0" borderId="71" xfId="0" applyFont="1" applyBorder="1" applyAlignment="1">
      <alignment horizontal="center" vertical="center" textRotation="90" wrapText="1"/>
    </xf>
    <xf numFmtId="0" fontId="23" fillId="0" borderId="184" xfId="0" applyFont="1" applyFill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60" fillId="0" borderId="0" xfId="0" applyFont="1" applyBorder="1" applyAlignment="1">
      <alignment horizontal="center"/>
    </xf>
    <xf numFmtId="0" fontId="0" fillId="0" borderId="0" xfId="0" applyAlignment="1">
      <alignment/>
    </xf>
    <xf numFmtId="0" fontId="60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0" fontId="59" fillId="0" borderId="0" xfId="0" applyFont="1" applyBorder="1" applyAlignment="1">
      <alignment horizontal="left"/>
    </xf>
    <xf numFmtId="0" fontId="60" fillId="0" borderId="19" xfId="0" applyFont="1" applyBorder="1" applyAlignment="1">
      <alignment horizontal="center" wrapText="1"/>
    </xf>
    <xf numFmtId="0" fontId="60" fillId="0" borderId="19" xfId="0" applyFont="1" applyBorder="1" applyAlignment="1">
      <alignment horizontal="center"/>
    </xf>
    <xf numFmtId="0" fontId="60" fillId="0" borderId="18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B13">
      <selection activeCell="D37" sqref="D37"/>
    </sheetView>
  </sheetViews>
  <sheetFormatPr defaultColWidth="9.00390625" defaultRowHeight="12.75"/>
  <cols>
    <col min="1" max="1" width="0" style="0" hidden="1" customWidth="1"/>
    <col min="2" max="2" width="3.875" style="199" customWidth="1"/>
    <col min="3" max="3" width="7.00390625" style="200" customWidth="1"/>
    <col min="4" max="4" width="127.125" style="199" customWidth="1"/>
  </cols>
  <sheetData>
    <row r="1" spans="1:13" ht="20.25">
      <c r="A1" s="4"/>
      <c r="C1" s="221"/>
      <c r="D1" s="222"/>
      <c r="E1" s="27"/>
      <c r="F1" s="27"/>
      <c r="G1" s="27"/>
      <c r="H1" s="27"/>
      <c r="I1" s="27"/>
      <c r="J1" s="27"/>
      <c r="K1" s="27"/>
      <c r="L1" s="27"/>
      <c r="M1" s="27"/>
    </row>
    <row r="2" spans="1:13" ht="27.75" customHeight="1">
      <c r="A2" s="4"/>
      <c r="C2" s="959" t="s">
        <v>97</v>
      </c>
      <c r="D2" s="959"/>
      <c r="E2" s="223"/>
      <c r="F2" s="223"/>
      <c r="G2" s="223"/>
      <c r="H2" s="223"/>
      <c r="I2" s="223"/>
      <c r="J2" s="223"/>
      <c r="K2" s="223"/>
      <c r="L2" s="223"/>
      <c r="M2" s="224"/>
    </row>
    <row r="3" spans="1:13" ht="27.75" customHeight="1">
      <c r="A3" s="4"/>
      <c r="C3" s="960" t="s">
        <v>162</v>
      </c>
      <c r="D3" s="960"/>
      <c r="E3" s="960"/>
      <c r="F3" s="960"/>
      <c r="G3" s="960"/>
      <c r="H3" s="960"/>
      <c r="I3" s="960"/>
      <c r="J3" s="960"/>
      <c r="K3" s="960"/>
      <c r="L3" s="960"/>
      <c r="M3" s="224"/>
    </row>
    <row r="4" spans="1:13" ht="20.25">
      <c r="A4" s="4"/>
      <c r="C4" s="225"/>
      <c r="D4" s="226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20.25">
      <c r="A5" s="4"/>
      <c r="C5" s="225"/>
      <c r="D5" s="227"/>
      <c r="E5" s="224"/>
      <c r="F5" s="224"/>
      <c r="G5" s="224"/>
      <c r="H5" s="224"/>
      <c r="I5" s="224"/>
      <c r="J5" s="224"/>
      <c r="K5" s="224"/>
      <c r="L5" s="224"/>
      <c r="M5" s="224"/>
    </row>
    <row r="6" spans="1:13" s="68" customFormat="1" ht="19.5" customHeight="1">
      <c r="A6" s="203"/>
      <c r="B6" s="204"/>
      <c r="C6" s="205" t="s">
        <v>98</v>
      </c>
      <c r="D6" s="759" t="s">
        <v>174</v>
      </c>
      <c r="E6" s="228"/>
      <c r="F6" s="228"/>
      <c r="G6" s="961" t="s">
        <v>0</v>
      </c>
      <c r="H6" s="961"/>
      <c r="I6" s="961"/>
      <c r="J6" s="961"/>
      <c r="K6" s="961"/>
      <c r="L6" s="961"/>
      <c r="M6" s="961"/>
    </row>
    <row r="7" spans="1:13" s="68" customFormat="1" ht="19.5" customHeight="1">
      <c r="A7" s="203"/>
      <c r="B7" s="204"/>
      <c r="C7" s="205">
        <v>1</v>
      </c>
      <c r="D7" s="756" t="s">
        <v>102</v>
      </c>
      <c r="E7" s="228"/>
      <c r="F7" s="228"/>
      <c r="G7" s="229"/>
      <c r="H7" s="229"/>
      <c r="I7" s="229"/>
      <c r="J7" s="229"/>
      <c r="K7" s="229"/>
      <c r="L7" s="229"/>
      <c r="M7" s="229"/>
    </row>
    <row r="8" spans="1:13" s="68" customFormat="1" ht="19.5" customHeight="1">
      <c r="A8" s="203"/>
      <c r="B8" s="204"/>
      <c r="C8" s="205">
        <f aca="true" t="shared" si="0" ref="C8:C14">C7+1</f>
        <v>2</v>
      </c>
      <c r="D8" s="756" t="s">
        <v>99</v>
      </c>
      <c r="E8" s="228"/>
      <c r="F8" s="228"/>
      <c r="G8" s="229"/>
      <c r="H8" s="229"/>
      <c r="I8" s="229"/>
      <c r="J8" s="229"/>
      <c r="K8" s="229"/>
      <c r="L8" s="229"/>
      <c r="M8" s="229"/>
    </row>
    <row r="9" spans="1:13" s="68" customFormat="1" ht="19.5" customHeight="1">
      <c r="A9" s="203"/>
      <c r="B9" s="204"/>
      <c r="C9" s="205">
        <v>3</v>
      </c>
      <c r="D9" s="756" t="s">
        <v>106</v>
      </c>
      <c r="E9" s="228"/>
      <c r="F9" s="228"/>
      <c r="G9" s="229"/>
      <c r="H9" s="229"/>
      <c r="I9" s="229"/>
      <c r="J9" s="229"/>
      <c r="K9" s="229"/>
      <c r="L9" s="229"/>
      <c r="M9" s="229"/>
    </row>
    <row r="10" spans="1:13" s="68" customFormat="1" ht="19.5" customHeight="1">
      <c r="A10" s="203"/>
      <c r="B10" s="204"/>
      <c r="C10" s="205">
        <v>4</v>
      </c>
      <c r="D10" s="756" t="s">
        <v>105</v>
      </c>
      <c r="E10" s="228"/>
      <c r="F10" s="228"/>
      <c r="G10" s="229"/>
      <c r="H10" s="229"/>
      <c r="I10" s="229"/>
      <c r="J10" s="229"/>
      <c r="K10" s="229"/>
      <c r="L10" s="229"/>
      <c r="M10" s="229"/>
    </row>
    <row r="11" spans="1:13" s="68" customFormat="1" ht="19.5" customHeight="1">
      <c r="A11" s="203"/>
      <c r="B11" s="204"/>
      <c r="C11" s="205">
        <v>5</v>
      </c>
      <c r="D11" s="756" t="s">
        <v>103</v>
      </c>
      <c r="E11" s="228"/>
      <c r="F11" s="228"/>
      <c r="G11" s="229"/>
      <c r="H11" s="229"/>
      <c r="I11" s="229"/>
      <c r="J11" s="229"/>
      <c r="K11" s="229"/>
      <c r="L11" s="229"/>
      <c r="M11" s="229"/>
    </row>
    <row r="12" spans="1:13" s="68" customFormat="1" ht="19.5" customHeight="1">
      <c r="A12" s="203"/>
      <c r="B12" s="204"/>
      <c r="C12" s="205">
        <f t="shared" si="0"/>
        <v>6</v>
      </c>
      <c r="D12" s="202" t="s">
        <v>104</v>
      </c>
      <c r="E12" s="228"/>
      <c r="F12" s="228"/>
      <c r="G12" s="228" t="s">
        <v>0</v>
      </c>
      <c r="H12" s="228"/>
      <c r="I12" s="228"/>
      <c r="J12" s="228"/>
      <c r="K12" s="228"/>
      <c r="L12" s="228"/>
      <c r="M12" s="228"/>
    </row>
    <row r="13" spans="1:13" s="68" customFormat="1" ht="19.5" customHeight="1">
      <c r="A13" s="203"/>
      <c r="B13" s="204"/>
      <c r="C13" s="260">
        <f t="shared" si="0"/>
        <v>7</v>
      </c>
      <c r="D13" s="757" t="s">
        <v>107</v>
      </c>
      <c r="E13" s="228"/>
      <c r="F13" s="228"/>
      <c r="G13" s="228"/>
      <c r="H13" s="228"/>
      <c r="I13" s="228"/>
      <c r="J13" s="228"/>
      <c r="K13" s="228"/>
      <c r="L13" s="228"/>
      <c r="M13" s="228"/>
    </row>
    <row r="14" spans="1:13" s="68" customFormat="1" ht="19.5" customHeight="1">
      <c r="A14" s="203"/>
      <c r="B14" s="204"/>
      <c r="C14" s="205">
        <f t="shared" si="0"/>
        <v>8</v>
      </c>
      <c r="D14" s="758" t="s">
        <v>163</v>
      </c>
      <c r="E14" s="228"/>
      <c r="F14" s="228"/>
      <c r="G14" s="228"/>
      <c r="H14" s="228"/>
      <c r="I14" s="228"/>
      <c r="J14" s="228"/>
      <c r="K14" s="228"/>
      <c r="L14" s="228"/>
      <c r="M14" s="228"/>
    </row>
    <row r="15" spans="1:13" s="68" customFormat="1" ht="19.5" customHeight="1">
      <c r="A15" s="203"/>
      <c r="B15" s="204"/>
      <c r="C15" s="205">
        <f>C14+1</f>
        <v>9</v>
      </c>
      <c r="D15" s="756" t="s">
        <v>164</v>
      </c>
      <c r="E15" s="228"/>
      <c r="F15" s="228"/>
      <c r="G15" s="228"/>
      <c r="H15" s="228"/>
      <c r="I15" s="228"/>
      <c r="J15" s="228"/>
      <c r="K15" s="228"/>
      <c r="L15" s="228"/>
      <c r="M15" s="228"/>
    </row>
    <row r="16" spans="1:13" s="68" customFormat="1" ht="19.5" customHeight="1">
      <c r="A16" s="755"/>
      <c r="B16" s="204"/>
      <c r="C16" s="205">
        <v>10</v>
      </c>
      <c r="D16" s="756" t="s">
        <v>122</v>
      </c>
      <c r="E16" s="228"/>
      <c r="F16" s="228"/>
      <c r="G16" s="228"/>
      <c r="H16" s="228"/>
      <c r="I16" s="228"/>
      <c r="J16" s="228"/>
      <c r="K16" s="228"/>
      <c r="L16" s="228"/>
      <c r="M16" s="228"/>
    </row>
    <row r="17" spans="1:13" s="68" customFormat="1" ht="19.5" customHeight="1">
      <c r="A17" s="755"/>
      <c r="B17" s="204"/>
      <c r="C17" s="205">
        <v>11</v>
      </c>
      <c r="D17" s="756" t="s">
        <v>165</v>
      </c>
      <c r="E17" s="228"/>
      <c r="F17" s="228"/>
      <c r="G17" s="228"/>
      <c r="H17" s="228"/>
      <c r="I17" s="228"/>
      <c r="J17" s="228"/>
      <c r="K17" s="228"/>
      <c r="L17" s="228"/>
      <c r="M17" s="228"/>
    </row>
    <row r="18" spans="1:13" s="68" customFormat="1" ht="19.5" customHeight="1">
      <c r="A18" s="69"/>
      <c r="B18" s="208"/>
      <c r="C18" s="205" t="s">
        <v>0</v>
      </c>
      <c r="D18" s="760" t="s">
        <v>51</v>
      </c>
      <c r="E18" s="228"/>
      <c r="F18" s="228"/>
      <c r="G18" s="228"/>
      <c r="H18" s="228"/>
      <c r="I18" s="228"/>
      <c r="J18" s="228"/>
      <c r="K18" s="228"/>
      <c r="L18" s="228"/>
      <c r="M18" s="228"/>
    </row>
    <row r="19" spans="1:13" s="68" customFormat="1" ht="19.5" customHeight="1">
      <c r="A19" s="69"/>
      <c r="B19" s="208"/>
      <c r="C19" s="205">
        <v>1</v>
      </c>
      <c r="D19" s="761" t="s">
        <v>108</v>
      </c>
      <c r="E19" s="228"/>
      <c r="F19" s="228"/>
      <c r="G19" s="228"/>
      <c r="H19" s="228"/>
      <c r="I19" s="228"/>
      <c r="J19" s="228"/>
      <c r="K19" s="228"/>
      <c r="L19" s="228"/>
      <c r="M19" s="228"/>
    </row>
    <row r="20" spans="1:13" s="68" customFormat="1" ht="48.75" customHeight="1">
      <c r="A20" s="69"/>
      <c r="B20" s="208"/>
      <c r="C20" s="205">
        <v>2</v>
      </c>
      <c r="D20" s="762" t="s">
        <v>166</v>
      </c>
      <c r="E20" s="228"/>
      <c r="F20" s="228"/>
      <c r="G20" s="228"/>
      <c r="H20" s="228"/>
      <c r="I20" s="228"/>
      <c r="J20" s="228"/>
      <c r="K20" s="228"/>
      <c r="L20" s="228"/>
      <c r="M20" s="228"/>
    </row>
    <row r="21" spans="1:13" s="68" customFormat="1" ht="19.5" customHeight="1">
      <c r="A21" s="69"/>
      <c r="B21" s="208"/>
      <c r="C21" s="205">
        <v>3</v>
      </c>
      <c r="D21" s="761" t="s">
        <v>167</v>
      </c>
      <c r="E21" s="228"/>
      <c r="F21" s="228"/>
      <c r="G21" s="228"/>
      <c r="H21" s="228"/>
      <c r="I21" s="228"/>
      <c r="J21" s="228"/>
      <c r="K21" s="228"/>
      <c r="L21" s="228"/>
      <c r="M21" s="228"/>
    </row>
    <row r="22" spans="1:13" s="68" customFormat="1" ht="19.5" customHeight="1">
      <c r="A22" s="69"/>
      <c r="B22" s="208"/>
      <c r="C22" s="205">
        <v>4</v>
      </c>
      <c r="D22" s="761" t="s">
        <v>168</v>
      </c>
      <c r="E22" s="228"/>
      <c r="F22" s="228"/>
      <c r="G22" s="228"/>
      <c r="H22" s="228"/>
      <c r="I22" s="228"/>
      <c r="J22" s="228"/>
      <c r="K22" s="228"/>
      <c r="L22" s="228"/>
      <c r="M22" s="228"/>
    </row>
    <row r="23" spans="1:13" s="68" customFormat="1" ht="19.5" customHeight="1">
      <c r="A23" s="69"/>
      <c r="B23" s="208"/>
      <c r="C23" s="205">
        <v>5</v>
      </c>
      <c r="D23" s="68" t="s">
        <v>169</v>
      </c>
      <c r="E23" s="228"/>
      <c r="F23" s="228"/>
      <c r="G23" s="228"/>
      <c r="H23" s="228"/>
      <c r="I23" s="228"/>
      <c r="J23" s="228"/>
      <c r="K23" s="228"/>
      <c r="L23" s="228"/>
      <c r="M23" s="228"/>
    </row>
    <row r="24" spans="1:13" s="68" customFormat="1" ht="19.5" customHeight="1">
      <c r="A24" s="69"/>
      <c r="B24" s="208"/>
      <c r="C24" s="205">
        <v>6</v>
      </c>
      <c r="D24" s="761" t="s">
        <v>170</v>
      </c>
      <c r="E24" s="228"/>
      <c r="F24" s="228"/>
      <c r="G24" s="228"/>
      <c r="H24" s="228"/>
      <c r="I24" s="228"/>
      <c r="J24" s="228"/>
      <c r="K24" s="228"/>
      <c r="L24" s="228"/>
      <c r="M24" s="228"/>
    </row>
    <row r="25" spans="1:13" s="68" customFormat="1" ht="19.5" customHeight="1">
      <c r="A25" s="69"/>
      <c r="B25" s="208"/>
      <c r="C25" s="205">
        <v>7</v>
      </c>
      <c r="D25" s="761" t="s">
        <v>109</v>
      </c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3" s="68" customFormat="1" ht="19.5" customHeight="1">
      <c r="A26" s="69"/>
      <c r="B26" s="208"/>
      <c r="C26" s="205">
        <v>8</v>
      </c>
      <c r="D26" s="761" t="s">
        <v>171</v>
      </c>
      <c r="E26" s="228"/>
      <c r="F26" s="228"/>
      <c r="G26" s="228"/>
      <c r="H26" s="228"/>
      <c r="I26" s="228"/>
      <c r="J26" s="228"/>
      <c r="K26" s="228"/>
      <c r="L26" s="228"/>
      <c r="M26" s="228"/>
    </row>
    <row r="27" spans="1:13" s="68" customFormat="1" ht="19.5" customHeight="1">
      <c r="A27" s="69"/>
      <c r="B27" s="208"/>
      <c r="C27" s="205">
        <v>9</v>
      </c>
      <c r="D27" s="761" t="s">
        <v>172</v>
      </c>
      <c r="E27" s="228"/>
      <c r="F27" s="228"/>
      <c r="G27" s="228"/>
      <c r="H27" s="228"/>
      <c r="I27" s="228"/>
      <c r="J27" s="228"/>
      <c r="K27" s="228"/>
      <c r="L27" s="228"/>
      <c r="M27" s="228"/>
    </row>
    <row r="28" spans="1:13" s="68" customFormat="1" ht="19.5" customHeight="1">
      <c r="A28" s="69"/>
      <c r="B28" s="208"/>
      <c r="C28" s="205">
        <v>10</v>
      </c>
      <c r="D28" s="761" t="s">
        <v>173</v>
      </c>
      <c r="E28" s="228"/>
      <c r="F28" s="228"/>
      <c r="G28" s="228"/>
      <c r="H28" s="228"/>
      <c r="I28" s="228"/>
      <c r="J28" s="228"/>
      <c r="K28" s="228"/>
      <c r="L28" s="228"/>
      <c r="M28" s="228"/>
    </row>
    <row r="29" spans="1:13" s="68" customFormat="1" ht="19.5" customHeight="1">
      <c r="A29" s="69"/>
      <c r="B29" s="208"/>
      <c r="C29" s="205"/>
      <c r="D29" s="763" t="s">
        <v>110</v>
      </c>
      <c r="E29" s="228"/>
      <c r="F29" s="228"/>
      <c r="G29" s="228"/>
      <c r="H29" s="228"/>
      <c r="I29" s="228"/>
      <c r="J29" s="228"/>
      <c r="K29" s="228"/>
      <c r="L29" s="228"/>
      <c r="M29" s="228"/>
    </row>
    <row r="30" spans="1:13" s="68" customFormat="1" ht="19.5" customHeight="1">
      <c r="A30" s="69"/>
      <c r="B30" s="208"/>
      <c r="C30" s="205">
        <v>1</v>
      </c>
      <c r="D30" s="764" t="s">
        <v>175</v>
      </c>
      <c r="E30" s="228"/>
      <c r="F30" s="228"/>
      <c r="G30" s="228"/>
      <c r="H30" s="228"/>
      <c r="I30" s="228"/>
      <c r="J30" s="228"/>
      <c r="K30" s="228"/>
      <c r="L30" s="228"/>
      <c r="M30" s="228"/>
    </row>
    <row r="31" spans="1:13" s="68" customFormat="1" ht="19.5" customHeight="1">
      <c r="A31" s="69"/>
      <c r="B31" s="208"/>
      <c r="C31" s="205"/>
      <c r="D31" s="751"/>
      <c r="E31" s="228"/>
      <c r="F31" s="228"/>
      <c r="G31" s="228"/>
      <c r="H31" s="228"/>
      <c r="I31" s="228"/>
      <c r="J31" s="228"/>
      <c r="K31" s="228"/>
      <c r="L31" s="228"/>
      <c r="M31" s="228"/>
    </row>
    <row r="32" spans="1:13" s="68" customFormat="1" ht="19.5" customHeight="1">
      <c r="A32" s="69"/>
      <c r="B32" s="208"/>
      <c r="C32" s="205"/>
      <c r="D32" s="752"/>
      <c r="E32" s="228"/>
      <c r="F32" s="228"/>
      <c r="G32" s="228"/>
      <c r="H32" s="228"/>
      <c r="I32" s="228"/>
      <c r="J32" s="228"/>
      <c r="K32" s="228"/>
      <c r="L32" s="228"/>
      <c r="M32" s="228"/>
    </row>
    <row r="33" spans="2:13" s="68" customFormat="1" ht="19.5" customHeight="1">
      <c r="B33" s="199"/>
      <c r="C33" s="207"/>
      <c r="D33" s="763" t="s">
        <v>52</v>
      </c>
      <c r="E33" s="228"/>
      <c r="F33" s="228"/>
      <c r="G33" s="228"/>
      <c r="H33" s="228"/>
      <c r="I33" s="228"/>
      <c r="J33" s="228"/>
      <c r="K33" s="228"/>
      <c r="L33" s="228"/>
      <c r="M33" s="228"/>
    </row>
    <row r="34" spans="2:13" s="68" customFormat="1" ht="19.5" customHeight="1">
      <c r="B34" s="199"/>
      <c r="C34" s="207"/>
      <c r="D34" s="753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2:13" s="68" customFormat="1" ht="19.5" customHeight="1">
      <c r="B35" s="199"/>
      <c r="C35" s="207"/>
      <c r="D35" s="753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2:13" s="68" customFormat="1" ht="19.5" customHeight="1">
      <c r="B36" s="199"/>
      <c r="C36" s="207"/>
      <c r="D36" s="753"/>
      <c r="E36" s="228"/>
      <c r="F36" s="228"/>
      <c r="G36" s="228"/>
      <c r="H36" s="228"/>
      <c r="I36" s="228"/>
      <c r="J36" s="228"/>
      <c r="K36" s="228"/>
      <c r="L36" s="228"/>
      <c r="M36" s="228"/>
    </row>
    <row r="37" spans="2:13" s="68" customFormat="1" ht="19.5" customHeight="1">
      <c r="B37" s="199"/>
      <c r="C37" s="209"/>
      <c r="D37" s="754"/>
      <c r="E37" s="228"/>
      <c r="F37" s="228"/>
      <c r="G37" s="228"/>
      <c r="H37" s="228"/>
      <c r="I37" s="228"/>
      <c r="J37" s="228"/>
      <c r="K37" s="228"/>
      <c r="L37" s="228"/>
      <c r="M37" s="228"/>
    </row>
    <row r="38" spans="2:13" s="68" customFormat="1" ht="19.5" customHeight="1">
      <c r="B38" s="199"/>
      <c r="C38" s="206" t="s">
        <v>0</v>
      </c>
      <c r="D38" s="765" t="s">
        <v>100</v>
      </c>
      <c r="E38" s="228"/>
      <c r="F38" s="228"/>
      <c r="G38" s="228"/>
      <c r="H38" s="228"/>
      <c r="I38" s="228"/>
      <c r="J38" s="228"/>
      <c r="K38" s="228"/>
      <c r="L38" s="228"/>
      <c r="M38" s="228"/>
    </row>
    <row r="39" spans="1:13" s="68" customFormat="1" ht="19.5" customHeight="1">
      <c r="A39" s="210"/>
      <c r="B39" s="211"/>
      <c r="C39" s="206">
        <v>1</v>
      </c>
      <c r="D39" s="766" t="s">
        <v>176</v>
      </c>
      <c r="E39" s="228"/>
      <c r="F39" s="228"/>
      <c r="G39" s="228"/>
      <c r="H39" s="228"/>
      <c r="I39" s="228"/>
      <c r="J39" s="228"/>
      <c r="K39" s="228"/>
      <c r="L39" s="228"/>
      <c r="M39" s="228"/>
    </row>
    <row r="40" spans="2:13" s="68" customFormat="1" ht="19.5" customHeight="1">
      <c r="B40" s="199"/>
      <c r="C40" s="206">
        <v>2</v>
      </c>
      <c r="D40" s="766" t="s">
        <v>177</v>
      </c>
      <c r="E40" s="228"/>
      <c r="F40" s="228"/>
      <c r="G40" s="228"/>
      <c r="H40" s="228"/>
      <c r="I40" s="228"/>
      <c r="J40" s="228"/>
      <c r="K40" s="228"/>
      <c r="L40" s="228"/>
      <c r="M40" s="228"/>
    </row>
    <row r="41" spans="2:13" s="68" customFormat="1" ht="19.5" customHeight="1">
      <c r="B41" s="199"/>
      <c r="C41" s="206">
        <v>3</v>
      </c>
      <c r="D41" s="766" t="s">
        <v>178</v>
      </c>
      <c r="E41" s="228"/>
      <c r="F41" s="228"/>
      <c r="G41" s="228"/>
      <c r="H41" s="228"/>
      <c r="I41" s="228"/>
      <c r="J41" s="228"/>
      <c r="K41" s="228"/>
      <c r="L41" s="228"/>
      <c r="M41" s="228"/>
    </row>
    <row r="42" spans="2:13" s="3" customFormat="1" ht="12.75" customHeight="1">
      <c r="B42" s="199"/>
      <c r="C42" s="225"/>
      <c r="D42" s="226"/>
      <c r="E42" s="224"/>
      <c r="F42" s="224"/>
      <c r="G42" s="224"/>
      <c r="H42" s="224"/>
      <c r="I42" s="224"/>
      <c r="J42" s="224"/>
      <c r="K42" s="224"/>
      <c r="L42" s="224"/>
      <c r="M42" s="224"/>
    </row>
    <row r="43" spans="2:13" s="3" customFormat="1" ht="12.75" customHeight="1">
      <c r="B43" s="199"/>
      <c r="C43" s="201"/>
      <c r="D43" s="202"/>
      <c r="E43" s="137"/>
      <c r="F43" s="137"/>
      <c r="G43" s="137"/>
      <c r="H43" s="137"/>
      <c r="I43" s="137"/>
      <c r="J43" s="137"/>
      <c r="K43" s="137"/>
      <c r="L43" s="137"/>
      <c r="M43" s="137"/>
    </row>
    <row r="44" spans="2:13" s="3" customFormat="1" ht="13.5" customHeight="1">
      <c r="B44" s="199"/>
      <c r="C44" s="201"/>
      <c r="D44" s="202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2:13" s="3" customFormat="1" ht="13.5" customHeight="1">
      <c r="B45" s="199"/>
      <c r="C45" s="201"/>
      <c r="D45" s="202"/>
      <c r="E45" s="137"/>
      <c r="F45" s="137"/>
      <c r="G45" s="137"/>
      <c r="H45" s="137"/>
      <c r="I45" s="137"/>
      <c r="J45" s="137"/>
      <c r="K45" s="137"/>
      <c r="L45" s="137"/>
      <c r="M45" s="137"/>
    </row>
    <row r="46" spans="1:13" s="3" customFormat="1" ht="13.5" customHeight="1">
      <c r="A46" s="74"/>
      <c r="B46" s="212"/>
      <c r="C46" s="213"/>
      <c r="D46" s="202"/>
      <c r="E46" s="137"/>
      <c r="F46" s="137"/>
      <c r="G46" s="137"/>
      <c r="H46" s="137"/>
      <c r="I46" s="137"/>
      <c r="J46" s="137"/>
      <c r="K46" s="137"/>
      <c r="L46" s="137"/>
      <c r="M46" s="137"/>
    </row>
    <row r="47" spans="1:13" s="3" customFormat="1" ht="13.5" customHeight="1">
      <c r="A47" s="74"/>
      <c r="B47" s="212"/>
      <c r="C47" s="213"/>
      <c r="D47" s="214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1:13" s="3" customFormat="1" ht="13.5" customHeight="1">
      <c r="A48" s="74"/>
      <c r="B48" s="212"/>
      <c r="C48" s="213"/>
      <c r="D48" s="214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3" customFormat="1" ht="13.5" customHeight="1">
      <c r="A49" s="74"/>
      <c r="B49" s="212"/>
      <c r="C49" s="213"/>
      <c r="D49" s="214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s="3" customFormat="1" ht="13.5" customHeight="1">
      <c r="A50" s="74"/>
      <c r="B50" s="212"/>
      <c r="C50" s="213"/>
      <c r="D50" s="214"/>
      <c r="E50" s="137"/>
      <c r="F50" s="137"/>
      <c r="G50" s="137"/>
      <c r="H50" s="137"/>
      <c r="I50" s="137"/>
      <c r="J50" s="137"/>
      <c r="K50" s="137"/>
      <c r="L50" s="137"/>
      <c r="M50" s="137"/>
    </row>
    <row r="51" spans="1:13" s="3" customFormat="1" ht="13.5" customHeight="1">
      <c r="A51" s="74"/>
      <c r="B51" s="212"/>
      <c r="C51" s="213"/>
      <c r="D51" s="214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s="3" customFormat="1" ht="13.5" customHeight="1">
      <c r="A52" s="74"/>
      <c r="B52" s="212"/>
      <c r="C52" s="213"/>
      <c r="D52" s="214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s="3" customFormat="1" ht="24" customHeight="1">
      <c r="A53" s="74"/>
      <c r="B53" s="212"/>
      <c r="C53" s="213"/>
      <c r="D53" s="214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s="3" customFormat="1" ht="24" customHeight="1">
      <c r="A54" s="74"/>
      <c r="B54" s="212"/>
      <c r="C54" s="213"/>
      <c r="D54" s="214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s="3" customFormat="1" ht="24" customHeight="1">
      <c r="A55" s="74"/>
      <c r="B55" s="212"/>
      <c r="C55" s="213"/>
      <c r="D55" s="214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s="3" customFormat="1" ht="13.5" customHeight="1">
      <c r="A56" s="74"/>
      <c r="B56" s="212"/>
      <c r="C56" s="213"/>
      <c r="D56" s="214"/>
      <c r="E56" s="137"/>
      <c r="F56" s="137"/>
      <c r="G56" s="137"/>
      <c r="H56" s="137"/>
      <c r="I56" s="137"/>
      <c r="J56" s="137"/>
      <c r="K56" s="137"/>
      <c r="L56" s="137"/>
      <c r="M56" s="137"/>
    </row>
    <row r="57" spans="1:13" s="3" customFormat="1" ht="26.25" customHeight="1">
      <c r="A57" s="75"/>
      <c r="B57" s="215"/>
      <c r="C57" s="216"/>
      <c r="D57" s="214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s="75" customFormat="1" ht="12.75" customHeight="1">
      <c r="A58" s="74"/>
      <c r="B58" s="212"/>
      <c r="C58" s="213"/>
      <c r="D58" s="217"/>
      <c r="E58" s="218"/>
      <c r="F58" s="218"/>
      <c r="G58" s="218"/>
      <c r="H58" s="218"/>
      <c r="I58" s="218"/>
      <c r="J58" s="218"/>
      <c r="K58" s="218"/>
      <c r="L58" s="218"/>
      <c r="M58" s="218"/>
    </row>
    <row r="59" spans="1:13" s="3" customFormat="1" ht="26.25" customHeight="1">
      <c r="A59" s="76"/>
      <c r="B59" s="219"/>
      <c r="C59" s="201"/>
      <c r="D59" s="214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3" s="3" customFormat="1" ht="12.75" customHeight="1">
      <c r="A60" s="76"/>
      <c r="B60" s="219"/>
      <c r="C60" s="201"/>
      <c r="D60" s="220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3" s="3" customFormat="1" ht="12.75" customHeight="1">
      <c r="A61" s="76"/>
      <c r="B61" s="219"/>
      <c r="C61" s="201"/>
      <c r="D61" s="220"/>
      <c r="E61" s="137"/>
      <c r="F61" s="137"/>
      <c r="G61" s="137"/>
      <c r="H61" s="137"/>
      <c r="I61" s="137"/>
      <c r="J61" s="137"/>
      <c r="K61" s="137"/>
      <c r="L61" s="137"/>
      <c r="M61" s="137"/>
    </row>
    <row r="62" spans="1:13" s="3" customFormat="1" ht="15.75" customHeight="1">
      <c r="A62"/>
      <c r="B62" s="199"/>
      <c r="C62" s="201"/>
      <c r="D62" s="220"/>
      <c r="E62" s="137"/>
      <c r="F62" s="137"/>
      <c r="G62" s="137"/>
      <c r="H62" s="137"/>
      <c r="I62" s="137"/>
      <c r="J62" s="137"/>
      <c r="K62" s="137"/>
      <c r="L62" s="137"/>
      <c r="M62" s="137"/>
    </row>
    <row r="63" spans="3:13" ht="15.75" customHeight="1">
      <c r="C63" s="201"/>
      <c r="D63" s="202"/>
      <c r="E63" s="137"/>
      <c r="F63" s="137"/>
      <c r="G63" s="137"/>
      <c r="H63" s="137"/>
      <c r="I63" s="137"/>
      <c r="J63" s="137"/>
      <c r="K63" s="137"/>
      <c r="L63" s="137"/>
      <c r="M63" s="137"/>
    </row>
    <row r="64" spans="3:13" ht="15.75" customHeight="1">
      <c r="C64" s="201"/>
      <c r="D64" s="202"/>
      <c r="E64" s="137"/>
      <c r="F64" s="137"/>
      <c r="G64" s="137"/>
      <c r="H64" s="137"/>
      <c r="I64" s="137"/>
      <c r="J64" s="137"/>
      <c r="K64" s="137"/>
      <c r="L64" s="137"/>
      <c r="M64" s="137"/>
    </row>
    <row r="65" spans="3:13" ht="15.75" customHeight="1">
      <c r="C65" s="201"/>
      <c r="D65" s="202"/>
      <c r="E65" s="137"/>
      <c r="F65" s="137"/>
      <c r="G65" s="137"/>
      <c r="H65" s="137"/>
      <c r="I65" s="137"/>
      <c r="J65" s="137"/>
      <c r="K65" s="137"/>
      <c r="L65" s="137"/>
      <c r="M65" s="137"/>
    </row>
    <row r="66" spans="3:13" ht="12.75" customHeight="1">
      <c r="C66" s="201"/>
      <c r="D66" s="202"/>
      <c r="E66" s="137"/>
      <c r="F66" s="137"/>
      <c r="G66" s="137"/>
      <c r="H66" s="137"/>
      <c r="I66" s="137"/>
      <c r="J66" s="137"/>
      <c r="K66" s="137"/>
      <c r="L66" s="137"/>
      <c r="M66" s="137"/>
    </row>
    <row r="67" spans="3:13" ht="20.25">
      <c r="C67" s="201"/>
      <c r="D67" s="202"/>
      <c r="E67" s="137"/>
      <c r="F67" s="137"/>
      <c r="G67" s="137"/>
      <c r="H67" s="137"/>
      <c r="I67" s="137"/>
      <c r="J67" s="137"/>
      <c r="K67" s="137"/>
      <c r="L67" s="137"/>
      <c r="M67" s="137"/>
    </row>
    <row r="68" spans="3:13" ht="20.25">
      <c r="C68" s="201"/>
      <c r="D68" s="202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3:13" ht="20.25">
      <c r="C69" s="201"/>
      <c r="D69" s="202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3:13" ht="20.25">
      <c r="C70" s="201"/>
      <c r="D70" s="202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3:13" ht="20.25">
      <c r="C71" s="201"/>
      <c r="D71" s="202"/>
      <c r="E71" s="137"/>
      <c r="F71" s="137"/>
      <c r="G71" s="137"/>
      <c r="H71" s="137"/>
      <c r="I71" s="137"/>
      <c r="J71" s="137"/>
      <c r="K71" s="137"/>
      <c r="L71" s="137"/>
      <c r="M71" s="137"/>
    </row>
    <row r="72" spans="3:13" ht="20.25">
      <c r="C72" s="201"/>
      <c r="D72" s="202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3:13" ht="20.25">
      <c r="C73" s="201"/>
      <c r="D73" s="202"/>
      <c r="E73" s="137"/>
      <c r="F73" s="137"/>
      <c r="G73" s="137"/>
      <c r="H73" s="137"/>
      <c r="I73" s="137"/>
      <c r="J73" s="137"/>
      <c r="K73" s="137"/>
      <c r="L73" s="137"/>
      <c r="M73" s="137"/>
    </row>
    <row r="74" spans="3:13" ht="20.25">
      <c r="C74" s="201"/>
      <c r="D74" s="202"/>
      <c r="E74" s="137"/>
      <c r="F74" s="137"/>
      <c r="G74" s="137"/>
      <c r="H74" s="137"/>
      <c r="I74" s="137"/>
      <c r="J74" s="137"/>
      <c r="K74" s="137"/>
      <c r="L74" s="137"/>
      <c r="M74" s="137"/>
    </row>
    <row r="75" spans="3:13" ht="20.25">
      <c r="C75" s="201"/>
      <c r="D75" s="202"/>
      <c r="E75" s="137"/>
      <c r="F75" s="137"/>
      <c r="G75" s="137"/>
      <c r="H75" s="137"/>
      <c r="I75" s="137"/>
      <c r="J75" s="137"/>
      <c r="K75" s="137"/>
      <c r="L75" s="137"/>
      <c r="M75" s="137"/>
    </row>
    <row r="76" spans="3:13" ht="20.25">
      <c r="C76" s="201"/>
      <c r="D76" s="202"/>
      <c r="E76" s="137"/>
      <c r="F76" s="137"/>
      <c r="G76" s="137"/>
      <c r="H76" s="137"/>
      <c r="I76" s="137"/>
      <c r="J76" s="137"/>
      <c r="K76" s="137"/>
      <c r="L76" s="137"/>
      <c r="M76" s="137"/>
    </row>
    <row r="77" spans="3:13" ht="20.25">
      <c r="C77" s="201"/>
      <c r="D77" s="202"/>
      <c r="E77" s="137"/>
      <c r="F77" s="137"/>
      <c r="G77" s="137"/>
      <c r="H77" s="137"/>
      <c r="I77" s="137"/>
      <c r="J77" s="137"/>
      <c r="K77" s="137"/>
      <c r="L77" s="137"/>
      <c r="M77" s="137"/>
    </row>
    <row r="78" spans="3:13" ht="20.25">
      <c r="C78" s="201"/>
      <c r="D78" s="202"/>
      <c r="E78" s="137"/>
      <c r="F78" s="137"/>
      <c r="G78" s="137"/>
      <c r="H78" s="137"/>
      <c r="I78" s="137"/>
      <c r="J78" s="137"/>
      <c r="K78" s="137"/>
      <c r="L78" s="137"/>
      <c r="M78" s="137"/>
    </row>
    <row r="79" spans="3:13" ht="20.25">
      <c r="C79" s="201"/>
      <c r="D79" s="202"/>
      <c r="E79" s="137"/>
      <c r="F79" s="137"/>
      <c r="G79" s="137"/>
      <c r="H79" s="137"/>
      <c r="I79" s="137"/>
      <c r="J79" s="137"/>
      <c r="K79" s="137"/>
      <c r="L79" s="137"/>
      <c r="M79" s="137"/>
    </row>
    <row r="80" spans="3:13" ht="20.25">
      <c r="C80" s="201"/>
      <c r="D80" s="202"/>
      <c r="E80" s="137"/>
      <c r="F80" s="137"/>
      <c r="G80" s="137"/>
      <c r="H80" s="137"/>
      <c r="I80" s="137"/>
      <c r="J80" s="137"/>
      <c r="K80" s="137"/>
      <c r="L80" s="137"/>
      <c r="M80" s="137"/>
    </row>
    <row r="81" spans="3:13" ht="20.25">
      <c r="C81" s="201"/>
      <c r="D81" s="202"/>
      <c r="E81" s="137"/>
      <c r="F81" s="137"/>
      <c r="G81" s="137"/>
      <c r="H81" s="137"/>
      <c r="I81" s="137"/>
      <c r="J81" s="137"/>
      <c r="K81" s="137"/>
      <c r="L81" s="137"/>
      <c r="M81" s="137"/>
    </row>
    <row r="82" spans="3:13" ht="20.25">
      <c r="C82" s="201"/>
      <c r="D82" s="202"/>
      <c r="E82" s="137"/>
      <c r="F82" s="137"/>
      <c r="G82" s="137"/>
      <c r="H82" s="137"/>
      <c r="I82" s="137"/>
      <c r="J82" s="137"/>
      <c r="K82" s="137"/>
      <c r="L82" s="137"/>
      <c r="M82" s="137"/>
    </row>
    <row r="83" spans="3:13" ht="20.25">
      <c r="C83" s="201"/>
      <c r="D83" s="202"/>
      <c r="E83" s="137"/>
      <c r="F83" s="137"/>
      <c r="G83" s="137"/>
      <c r="H83" s="137"/>
      <c r="I83" s="137"/>
      <c r="J83" s="137"/>
      <c r="K83" s="137"/>
      <c r="L83" s="137"/>
      <c r="M83" s="137"/>
    </row>
    <row r="84" spans="3:13" ht="20.25">
      <c r="C84" s="201"/>
      <c r="D84" s="202"/>
      <c r="E84" s="137"/>
      <c r="F84" s="137"/>
      <c r="G84" s="137"/>
      <c r="H84" s="137"/>
      <c r="I84" s="137"/>
      <c r="J84" s="137"/>
      <c r="K84" s="137"/>
      <c r="L84" s="137"/>
      <c r="M84" s="137"/>
    </row>
    <row r="85" spans="3:13" ht="20.25">
      <c r="C85" s="201"/>
      <c r="D85" s="202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3:13" ht="20.25">
      <c r="C86" s="201"/>
      <c r="D86" s="202"/>
      <c r="E86" s="137"/>
      <c r="F86" s="137"/>
      <c r="G86" s="137"/>
      <c r="H86" s="137"/>
      <c r="I86" s="137"/>
      <c r="J86" s="137"/>
      <c r="K86" s="137"/>
      <c r="L86" s="137"/>
      <c r="M86" s="137"/>
    </row>
    <row r="87" spans="3:13" ht="20.25">
      <c r="C87" s="201"/>
      <c r="D87" s="202"/>
      <c r="E87" s="137"/>
      <c r="F87" s="137"/>
      <c r="G87" s="137"/>
      <c r="H87" s="137"/>
      <c r="I87" s="137"/>
      <c r="J87" s="137"/>
      <c r="K87" s="137"/>
      <c r="L87" s="137"/>
      <c r="M87" s="137"/>
    </row>
    <row r="88" spans="3:13" ht="20.25">
      <c r="C88" s="201"/>
      <c r="D88" s="202"/>
      <c r="E88" s="137"/>
      <c r="F88" s="137"/>
      <c r="G88" s="137"/>
      <c r="H88" s="137"/>
      <c r="I88" s="137"/>
      <c r="J88" s="137"/>
      <c r="K88" s="137"/>
      <c r="L88" s="137"/>
      <c r="M88" s="137"/>
    </row>
    <row r="89" spans="3:13" ht="20.25">
      <c r="C89" s="201"/>
      <c r="D89" s="202"/>
      <c r="E89" s="137"/>
      <c r="F89" s="137"/>
      <c r="G89" s="137"/>
      <c r="H89" s="137"/>
      <c r="I89" s="137"/>
      <c r="J89" s="137"/>
      <c r="K89" s="137"/>
      <c r="L89" s="137"/>
      <c r="M89" s="137"/>
    </row>
    <row r="90" spans="3:13" ht="20.25">
      <c r="C90" s="201"/>
      <c r="D90" s="202"/>
      <c r="E90" s="137"/>
      <c r="F90" s="137"/>
      <c r="G90" s="137"/>
      <c r="H90" s="137"/>
      <c r="I90" s="137"/>
      <c r="J90" s="137"/>
      <c r="K90" s="137"/>
      <c r="L90" s="137"/>
      <c r="M90" s="137"/>
    </row>
    <row r="91" spans="3:13" ht="20.25">
      <c r="C91" s="201"/>
      <c r="D91" s="202"/>
      <c r="E91" s="137"/>
      <c r="F91" s="137"/>
      <c r="G91" s="137"/>
      <c r="H91" s="137"/>
      <c r="I91" s="137"/>
      <c r="J91" s="137"/>
      <c r="K91" s="137"/>
      <c r="L91" s="137"/>
      <c r="M91" s="137"/>
    </row>
    <row r="92" spans="3:13" ht="20.25">
      <c r="C92" s="201"/>
      <c r="D92" s="202"/>
      <c r="E92" s="137"/>
      <c r="F92" s="137"/>
      <c r="G92" s="137"/>
      <c r="H92" s="137"/>
      <c r="I92" s="137"/>
      <c r="J92" s="137"/>
      <c r="K92" s="137"/>
      <c r="L92" s="137"/>
      <c r="M92" s="137"/>
    </row>
    <row r="93" spans="3:13" ht="20.25">
      <c r="C93" s="201"/>
      <c r="D93" s="202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3:13" ht="20.25">
      <c r="C94" s="201"/>
      <c r="D94" s="202"/>
      <c r="E94" s="137"/>
      <c r="F94" s="137"/>
      <c r="G94" s="137"/>
      <c r="H94" s="137"/>
      <c r="I94" s="137"/>
      <c r="J94" s="137"/>
      <c r="K94" s="137"/>
      <c r="L94" s="137"/>
      <c r="M94" s="137"/>
    </row>
    <row r="95" spans="3:13" ht="20.25">
      <c r="C95" s="201"/>
      <c r="D95" s="202"/>
      <c r="E95" s="137"/>
      <c r="F95" s="137"/>
      <c r="G95" s="137"/>
      <c r="H95" s="137"/>
      <c r="I95" s="137"/>
      <c r="J95" s="137"/>
      <c r="K95" s="137"/>
      <c r="L95" s="137"/>
      <c r="M95" s="137"/>
    </row>
    <row r="96" spans="3:13" ht="20.25">
      <c r="C96" s="201"/>
      <c r="D96" s="202"/>
      <c r="E96" s="137"/>
      <c r="F96" s="137"/>
      <c r="G96" s="137"/>
      <c r="H96" s="137"/>
      <c r="I96" s="137"/>
      <c r="J96" s="137"/>
      <c r="K96" s="137"/>
      <c r="L96" s="137"/>
      <c r="M96" s="137"/>
    </row>
    <row r="97" spans="3:13" ht="20.25">
      <c r="C97" s="201"/>
      <c r="D97" s="202"/>
      <c r="E97" s="137"/>
      <c r="F97" s="137"/>
      <c r="G97" s="137"/>
      <c r="H97" s="137"/>
      <c r="I97" s="137"/>
      <c r="J97" s="137"/>
      <c r="K97" s="137"/>
      <c r="L97" s="137"/>
      <c r="M97" s="137"/>
    </row>
    <row r="98" spans="3:13" ht="20.25">
      <c r="C98" s="201"/>
      <c r="D98" s="202"/>
      <c r="E98" s="137"/>
      <c r="F98" s="137"/>
      <c r="G98" s="137"/>
      <c r="H98" s="137"/>
      <c r="I98" s="137"/>
      <c r="J98" s="137"/>
      <c r="K98" s="137"/>
      <c r="L98" s="137"/>
      <c r="M98" s="137"/>
    </row>
    <row r="99" spans="3:13" ht="20.25">
      <c r="C99" s="201"/>
      <c r="D99" s="202"/>
      <c r="E99" s="137"/>
      <c r="F99" s="137"/>
      <c r="G99" s="137"/>
      <c r="H99" s="137"/>
      <c r="I99" s="137"/>
      <c r="J99" s="137"/>
      <c r="K99" s="137"/>
      <c r="L99" s="137"/>
      <c r="M99" s="137"/>
    </row>
    <row r="100" spans="3:13" ht="20.25">
      <c r="C100" s="201"/>
      <c r="D100" s="202"/>
      <c r="E100" s="137"/>
      <c r="F100" s="137"/>
      <c r="G100" s="137"/>
      <c r="H100" s="137"/>
      <c r="I100" s="137"/>
      <c r="J100" s="137"/>
      <c r="K100" s="137"/>
      <c r="L100" s="137"/>
      <c r="M100" s="137"/>
    </row>
    <row r="101" spans="3:13" ht="20.25">
      <c r="C101" s="201"/>
      <c r="D101" s="202"/>
      <c r="E101" s="137"/>
      <c r="F101" s="137"/>
      <c r="G101" s="137"/>
      <c r="H101" s="137"/>
      <c r="I101" s="137"/>
      <c r="J101" s="137"/>
      <c r="K101" s="137"/>
      <c r="L101" s="137"/>
      <c r="M101" s="137"/>
    </row>
    <row r="102" spans="3:13" ht="20.25">
      <c r="C102" s="201"/>
      <c r="D102" s="202"/>
      <c r="E102" s="137"/>
      <c r="F102" s="137"/>
      <c r="G102" s="137"/>
      <c r="H102" s="137"/>
      <c r="I102" s="137"/>
      <c r="J102" s="137"/>
      <c r="K102" s="137"/>
      <c r="L102" s="137"/>
      <c r="M102" s="137"/>
    </row>
    <row r="103" spans="3:13" ht="20.25">
      <c r="C103" s="201"/>
      <c r="D103" s="202"/>
      <c r="E103" s="137"/>
      <c r="F103" s="137"/>
      <c r="G103" s="137"/>
      <c r="H103" s="137"/>
      <c r="I103" s="137"/>
      <c r="J103" s="137"/>
      <c r="K103" s="137"/>
      <c r="L103" s="137"/>
      <c r="M103" s="137"/>
    </row>
    <row r="104" spans="3:13" ht="20.25">
      <c r="C104" s="201"/>
      <c r="D104" s="202"/>
      <c r="E104" s="137"/>
      <c r="F104" s="137"/>
      <c r="G104" s="137"/>
      <c r="H104" s="137"/>
      <c r="I104" s="137"/>
      <c r="J104" s="137"/>
      <c r="K104" s="137"/>
      <c r="L104" s="137"/>
      <c r="M104" s="137"/>
    </row>
    <row r="105" spans="3:13" ht="20.25">
      <c r="C105" s="201"/>
      <c r="D105" s="202"/>
      <c r="E105" s="137"/>
      <c r="F105" s="137"/>
      <c r="G105" s="137"/>
      <c r="H105" s="137"/>
      <c r="I105" s="137"/>
      <c r="J105" s="137"/>
      <c r="K105" s="137"/>
      <c r="L105" s="137"/>
      <c r="M105" s="137"/>
    </row>
    <row r="106" spans="3:13" ht="20.25">
      <c r="C106" s="201"/>
      <c r="D106" s="202"/>
      <c r="E106" s="137"/>
      <c r="F106" s="137"/>
      <c r="G106" s="137"/>
      <c r="H106" s="137"/>
      <c r="I106" s="137"/>
      <c r="J106" s="137"/>
      <c r="K106" s="137"/>
      <c r="L106" s="137"/>
      <c r="M106" s="137"/>
    </row>
    <row r="107" spans="3:13" ht="20.25">
      <c r="C107" s="201"/>
      <c r="D107" s="202"/>
      <c r="E107" s="137"/>
      <c r="F107" s="137"/>
      <c r="G107" s="137"/>
      <c r="H107" s="137"/>
      <c r="I107" s="137"/>
      <c r="J107" s="137"/>
      <c r="K107" s="137"/>
      <c r="L107" s="137"/>
      <c r="M107" s="137"/>
    </row>
    <row r="108" spans="3:13" ht="20.25">
      <c r="C108" s="201"/>
      <c r="D108" s="202"/>
      <c r="E108" s="137"/>
      <c r="F108" s="137"/>
      <c r="G108" s="137"/>
      <c r="H108" s="137"/>
      <c r="I108" s="137"/>
      <c r="J108" s="137"/>
      <c r="K108" s="137"/>
      <c r="L108" s="137"/>
      <c r="M108" s="137"/>
    </row>
    <row r="109" spans="3:13" ht="20.25">
      <c r="C109" s="201"/>
      <c r="D109" s="202"/>
      <c r="E109" s="137"/>
      <c r="F109" s="137"/>
      <c r="G109" s="137"/>
      <c r="H109" s="137"/>
      <c r="I109" s="137"/>
      <c r="J109" s="137"/>
      <c r="K109" s="137"/>
      <c r="L109" s="137"/>
      <c r="M109" s="137"/>
    </row>
    <row r="110" spans="3:13" ht="20.25">
      <c r="C110" s="201"/>
      <c r="D110" s="202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3:13" ht="20.25">
      <c r="C111" s="201"/>
      <c r="D111" s="202"/>
      <c r="E111" s="137"/>
      <c r="F111" s="137"/>
      <c r="G111" s="137"/>
      <c r="H111" s="137"/>
      <c r="I111" s="137"/>
      <c r="J111" s="137"/>
      <c r="K111" s="137"/>
      <c r="L111" s="137"/>
      <c r="M111" s="137"/>
    </row>
    <row r="112" spans="3:13" ht="20.25">
      <c r="C112" s="201"/>
      <c r="D112" s="202"/>
      <c r="E112" s="137"/>
      <c r="F112" s="137"/>
      <c r="G112" s="137"/>
      <c r="H112" s="137"/>
      <c r="I112" s="137"/>
      <c r="J112" s="137"/>
      <c r="K112" s="137"/>
      <c r="L112" s="137"/>
      <c r="M112" s="137"/>
    </row>
    <row r="113" spans="3:13" ht="20.25">
      <c r="C113" s="201"/>
      <c r="D113" s="202"/>
      <c r="E113" s="137"/>
      <c r="F113" s="137"/>
      <c r="G113" s="137"/>
      <c r="H113" s="137"/>
      <c r="I113" s="137"/>
      <c r="J113" s="137"/>
      <c r="K113" s="137"/>
      <c r="L113" s="137"/>
      <c r="M113" s="137"/>
    </row>
    <row r="114" spans="3:13" ht="20.25">
      <c r="C114" s="201"/>
      <c r="D114" s="202"/>
      <c r="E114" s="137"/>
      <c r="F114" s="137"/>
      <c r="G114" s="137"/>
      <c r="H114" s="137"/>
      <c r="I114" s="137"/>
      <c r="J114" s="137"/>
      <c r="K114" s="137"/>
      <c r="L114" s="137"/>
      <c r="M114" s="137"/>
    </row>
    <row r="115" spans="3:13" ht="20.25">
      <c r="C115" s="201"/>
      <c r="D115" s="202"/>
      <c r="E115" s="137"/>
      <c r="F115" s="137"/>
      <c r="G115" s="137"/>
      <c r="H115" s="137"/>
      <c r="I115" s="137"/>
      <c r="J115" s="137"/>
      <c r="K115" s="137"/>
      <c r="L115" s="137"/>
      <c r="M115" s="137"/>
    </row>
    <row r="116" spans="3:13" ht="20.25">
      <c r="C116" s="201"/>
      <c r="D116" s="202"/>
      <c r="E116" s="137"/>
      <c r="F116" s="137"/>
      <c r="G116" s="137"/>
      <c r="H116" s="137"/>
      <c r="I116" s="137"/>
      <c r="J116" s="137"/>
      <c r="K116" s="137"/>
      <c r="L116" s="137"/>
      <c r="M116" s="137"/>
    </row>
    <row r="117" spans="3:13" ht="20.25">
      <c r="C117" s="201"/>
      <c r="D117" s="202"/>
      <c r="E117" s="137"/>
      <c r="F117" s="137"/>
      <c r="G117" s="137"/>
      <c r="H117" s="137"/>
      <c r="I117" s="137"/>
      <c r="J117" s="137"/>
      <c r="K117" s="137"/>
      <c r="L117" s="137"/>
      <c r="M117" s="137"/>
    </row>
    <row r="118" spans="3:13" ht="20.25">
      <c r="C118" s="201"/>
      <c r="D118" s="202"/>
      <c r="E118" s="137"/>
      <c r="F118" s="137"/>
      <c r="G118" s="137"/>
      <c r="H118" s="137"/>
      <c r="I118" s="137"/>
      <c r="J118" s="137"/>
      <c r="K118" s="137"/>
      <c r="L118" s="137"/>
      <c r="M118" s="137"/>
    </row>
    <row r="119" spans="3:13" ht="20.25">
      <c r="C119" s="201"/>
      <c r="D119" s="202"/>
      <c r="E119" s="137"/>
      <c r="F119" s="137"/>
      <c r="G119" s="137"/>
      <c r="H119" s="137"/>
      <c r="I119" s="137"/>
      <c r="J119" s="137"/>
      <c r="K119" s="137"/>
      <c r="L119" s="137"/>
      <c r="M119" s="137"/>
    </row>
    <row r="120" spans="3:13" ht="20.25">
      <c r="C120" s="201"/>
      <c r="D120" s="202"/>
      <c r="E120" s="137"/>
      <c r="F120" s="137"/>
      <c r="G120" s="137"/>
      <c r="H120" s="137"/>
      <c r="I120" s="137"/>
      <c r="J120" s="137"/>
      <c r="K120" s="137"/>
      <c r="L120" s="137"/>
      <c r="M120" s="137"/>
    </row>
    <row r="121" spans="3:13" ht="20.25">
      <c r="C121" s="201"/>
      <c r="D121" s="202"/>
      <c r="E121" s="137"/>
      <c r="F121" s="137"/>
      <c r="G121" s="137"/>
      <c r="H121" s="137"/>
      <c r="I121" s="137"/>
      <c r="J121" s="137"/>
      <c r="K121" s="137"/>
      <c r="L121" s="137"/>
      <c r="M121" s="137"/>
    </row>
    <row r="122" spans="3:13" ht="20.25">
      <c r="C122" s="201"/>
      <c r="D122" s="202"/>
      <c r="E122" s="137"/>
      <c r="F122" s="137"/>
      <c r="G122" s="137"/>
      <c r="H122" s="137"/>
      <c r="I122" s="137"/>
      <c r="J122" s="137"/>
      <c r="K122" s="137"/>
      <c r="L122" s="137"/>
      <c r="M122" s="137"/>
    </row>
    <row r="123" spans="3:13" ht="20.25">
      <c r="C123" s="201"/>
      <c r="D123" s="202"/>
      <c r="E123" s="137"/>
      <c r="F123" s="137"/>
      <c r="G123" s="137"/>
      <c r="H123" s="137"/>
      <c r="I123" s="137"/>
      <c r="J123" s="137"/>
      <c r="K123" s="137"/>
      <c r="L123" s="137"/>
      <c r="M123" s="137"/>
    </row>
    <row r="124" spans="3:13" ht="20.25">
      <c r="C124" s="201"/>
      <c r="D124" s="202"/>
      <c r="E124" s="137"/>
      <c r="F124" s="137"/>
      <c r="G124" s="137"/>
      <c r="H124" s="137"/>
      <c r="I124" s="137"/>
      <c r="J124" s="137"/>
      <c r="K124" s="137"/>
      <c r="L124" s="137"/>
      <c r="M124" s="137"/>
    </row>
    <row r="125" spans="3:13" ht="20.25">
      <c r="C125" s="201"/>
      <c r="D125" s="202"/>
      <c r="E125" s="137"/>
      <c r="F125" s="137"/>
      <c r="G125" s="137"/>
      <c r="H125" s="137"/>
      <c r="I125" s="137"/>
      <c r="J125" s="137"/>
      <c r="K125" s="137"/>
      <c r="L125" s="137"/>
      <c r="M125" s="137"/>
    </row>
    <row r="126" spans="3:13" ht="20.25">
      <c r="C126" s="201"/>
      <c r="D126" s="202"/>
      <c r="E126" s="137"/>
      <c r="F126" s="137"/>
      <c r="G126" s="137"/>
      <c r="H126" s="137"/>
      <c r="I126" s="137"/>
      <c r="J126" s="137"/>
      <c r="K126" s="137"/>
      <c r="L126" s="137"/>
      <c r="M126" s="137"/>
    </row>
    <row r="127" spans="3:13" ht="20.25">
      <c r="C127" s="201"/>
      <c r="D127" s="202"/>
      <c r="E127" s="137"/>
      <c r="F127" s="137"/>
      <c r="G127" s="137"/>
      <c r="H127" s="137"/>
      <c r="I127" s="137"/>
      <c r="J127" s="137"/>
      <c r="K127" s="137"/>
      <c r="L127" s="137"/>
      <c r="M127" s="137"/>
    </row>
    <row r="128" spans="3:13" ht="20.25">
      <c r="C128" s="201"/>
      <c r="D128" s="202"/>
      <c r="E128" s="137"/>
      <c r="F128" s="137"/>
      <c r="G128" s="137"/>
      <c r="H128" s="137"/>
      <c r="I128" s="137"/>
      <c r="J128" s="137"/>
      <c r="K128" s="137"/>
      <c r="L128" s="137"/>
      <c r="M128" s="137"/>
    </row>
    <row r="129" spans="3:13" ht="20.25">
      <c r="C129" s="201"/>
      <c r="D129" s="202"/>
      <c r="E129" s="137"/>
      <c r="F129" s="137"/>
      <c r="G129" s="137"/>
      <c r="H129" s="137"/>
      <c r="I129" s="137"/>
      <c r="J129" s="137"/>
      <c r="K129" s="137"/>
      <c r="L129" s="137"/>
      <c r="M129" s="137"/>
    </row>
    <row r="130" spans="3:13" ht="20.25">
      <c r="C130" s="201"/>
      <c r="D130" s="202"/>
      <c r="E130" s="137"/>
      <c r="F130" s="137"/>
      <c r="G130" s="137"/>
      <c r="H130" s="137"/>
      <c r="I130" s="137"/>
      <c r="J130" s="137"/>
      <c r="K130" s="137"/>
      <c r="L130" s="137"/>
      <c r="M130" s="137"/>
    </row>
    <row r="131" spans="3:13" ht="20.25">
      <c r="C131" s="201"/>
      <c r="D131" s="202"/>
      <c r="E131" s="137"/>
      <c r="F131" s="137"/>
      <c r="G131" s="137"/>
      <c r="H131" s="137"/>
      <c r="I131" s="137"/>
      <c r="J131" s="137"/>
      <c r="K131" s="137"/>
      <c r="L131" s="137"/>
      <c r="M131" s="137"/>
    </row>
    <row r="132" spans="3:13" ht="20.25">
      <c r="C132" s="201"/>
      <c r="D132" s="202"/>
      <c r="E132" s="137"/>
      <c r="F132" s="137"/>
      <c r="G132" s="137"/>
      <c r="H132" s="137"/>
      <c r="I132" s="137"/>
      <c r="J132" s="137"/>
      <c r="K132" s="137"/>
      <c r="L132" s="137"/>
      <c r="M132" s="137"/>
    </row>
    <row r="133" spans="3:13" ht="20.25">
      <c r="C133" s="201"/>
      <c r="D133" s="202"/>
      <c r="E133" s="137"/>
      <c r="F133" s="137"/>
      <c r="G133" s="137"/>
      <c r="H133" s="137"/>
      <c r="I133" s="137"/>
      <c r="J133" s="137"/>
      <c r="K133" s="137"/>
      <c r="L133" s="137"/>
      <c r="M133" s="137"/>
    </row>
    <row r="134" spans="3:13" ht="20.25">
      <c r="C134" s="201"/>
      <c r="D134" s="202"/>
      <c r="E134" s="137"/>
      <c r="F134" s="137"/>
      <c r="G134" s="137"/>
      <c r="H134" s="137"/>
      <c r="I134" s="137"/>
      <c r="J134" s="137"/>
      <c r="K134" s="137"/>
      <c r="L134" s="137"/>
      <c r="M134" s="137"/>
    </row>
    <row r="135" spans="3:13" ht="20.25">
      <c r="C135" s="201"/>
      <c r="D135" s="202"/>
      <c r="E135" s="137"/>
      <c r="F135" s="137"/>
      <c r="G135" s="137"/>
      <c r="H135" s="137"/>
      <c r="I135" s="137"/>
      <c r="J135" s="137"/>
      <c r="K135" s="137"/>
      <c r="L135" s="137"/>
      <c r="M135" s="137"/>
    </row>
    <row r="136" spans="3:13" ht="20.25">
      <c r="C136" s="201"/>
      <c r="D136" s="202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3:13" ht="20.25">
      <c r="C137" s="201"/>
      <c r="D137" s="202"/>
      <c r="E137" s="137"/>
      <c r="F137" s="137"/>
      <c r="G137" s="137"/>
      <c r="H137" s="137"/>
      <c r="I137" s="137"/>
      <c r="J137" s="137"/>
      <c r="K137" s="137"/>
      <c r="L137" s="137"/>
      <c r="M137" s="137"/>
    </row>
    <row r="138" spans="3:13" ht="20.25">
      <c r="C138" s="201"/>
      <c r="D138" s="202"/>
      <c r="E138" s="137"/>
      <c r="F138" s="137"/>
      <c r="G138" s="137"/>
      <c r="H138" s="137"/>
      <c r="I138" s="137"/>
      <c r="J138" s="137"/>
      <c r="K138" s="137"/>
      <c r="L138" s="137"/>
      <c r="M138" s="137"/>
    </row>
    <row r="139" spans="3:13" ht="20.25">
      <c r="C139" s="201"/>
      <c r="D139" s="202"/>
      <c r="E139" s="137"/>
      <c r="F139" s="137"/>
      <c r="G139" s="137"/>
      <c r="H139" s="137"/>
      <c r="I139" s="137"/>
      <c r="J139" s="137"/>
      <c r="K139" s="137"/>
      <c r="L139" s="137"/>
      <c r="M139" s="137"/>
    </row>
    <row r="140" spans="3:13" ht="20.25">
      <c r="C140" s="201"/>
      <c r="D140" s="202"/>
      <c r="E140" s="137"/>
      <c r="F140" s="137"/>
      <c r="G140" s="137"/>
      <c r="H140" s="137"/>
      <c r="I140" s="137"/>
      <c r="J140" s="137"/>
      <c r="K140" s="137"/>
      <c r="L140" s="137"/>
      <c r="M140" s="137"/>
    </row>
    <row r="141" spans="3:13" ht="20.25">
      <c r="C141" s="201"/>
      <c r="D141" s="202"/>
      <c r="E141" s="137"/>
      <c r="F141" s="137"/>
      <c r="G141" s="137"/>
      <c r="H141" s="137"/>
      <c r="I141" s="137"/>
      <c r="J141" s="137"/>
      <c r="K141" s="137"/>
      <c r="L141" s="137"/>
      <c r="M141" s="137"/>
    </row>
    <row r="142" spans="3:13" ht="20.25">
      <c r="C142" s="201"/>
      <c r="D142" s="202"/>
      <c r="E142" s="137"/>
      <c r="F142" s="137"/>
      <c r="G142" s="137"/>
      <c r="H142" s="137"/>
      <c r="I142" s="137"/>
      <c r="J142" s="137"/>
      <c r="K142" s="137"/>
      <c r="L142" s="137"/>
      <c r="M142" s="137"/>
    </row>
    <row r="143" spans="3:13" ht="20.25">
      <c r="C143" s="201"/>
      <c r="D143" s="202"/>
      <c r="E143" s="137"/>
      <c r="F143" s="137"/>
      <c r="G143" s="137"/>
      <c r="H143" s="137"/>
      <c r="I143" s="137"/>
      <c r="J143" s="137"/>
      <c r="K143" s="137"/>
      <c r="L143" s="137"/>
      <c r="M143" s="137"/>
    </row>
    <row r="144" spans="3:13" ht="20.25">
      <c r="C144" s="201"/>
      <c r="D144" s="202"/>
      <c r="E144" s="137"/>
      <c r="F144" s="137"/>
      <c r="G144" s="137"/>
      <c r="H144" s="137"/>
      <c r="I144" s="137"/>
      <c r="J144" s="137"/>
      <c r="K144" s="137"/>
      <c r="L144" s="137"/>
      <c r="M144" s="137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31"/>
  <sheetViews>
    <sheetView tabSelected="1" view="pageBreakPreview" zoomScale="90" zoomScaleNormal="75" zoomScaleSheetLayoutView="90" zoomScalePageLayoutView="0" workbookViewId="0" topLeftCell="A1">
      <pane xSplit="11" ySplit="7" topLeftCell="L14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L21" sqref="L21"/>
    </sheetView>
  </sheetViews>
  <sheetFormatPr defaultColWidth="9.00390625" defaultRowHeight="12.75"/>
  <cols>
    <col min="1" max="1" width="11.375" style="10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8.00390625" style="0" customWidth="1"/>
    <col min="9" max="9" width="6.875" style="0" customWidth="1"/>
    <col min="10" max="10" width="9.75390625" style="0" customWidth="1"/>
    <col min="11" max="11" width="6.875" style="0" customWidth="1"/>
    <col min="13" max="13" width="5.25390625" style="0" customWidth="1"/>
    <col min="14" max="18" width="2.875" style="0" hidden="1" customWidth="1"/>
    <col min="19" max="19" width="8.125" style="27" customWidth="1"/>
    <col min="20" max="20" width="6.25390625" style="27" customWidth="1"/>
    <col min="21" max="21" width="7.375" style="27" customWidth="1"/>
    <col min="22" max="22" width="8.375" style="27" customWidth="1"/>
    <col min="23" max="23" width="5.375" style="27" customWidth="1"/>
    <col min="24" max="24" width="7.125" style="27" customWidth="1"/>
    <col min="25" max="25" width="8.125" style="27" customWidth="1"/>
    <col min="26" max="26" width="6.25390625" style="27" customWidth="1"/>
    <col min="27" max="27" width="6.625" style="27" customWidth="1"/>
    <col min="28" max="28" width="7.75390625" style="27" customWidth="1"/>
    <col min="29" max="29" width="5.625" style="27" customWidth="1"/>
    <col min="30" max="30" width="6.875" style="27" customWidth="1"/>
    <col min="31" max="36" width="6.875" style="503" customWidth="1"/>
    <col min="37" max="40" width="4.25390625" style="0" customWidth="1"/>
    <col min="41" max="41" width="7.00390625" style="0" customWidth="1"/>
  </cols>
  <sheetData>
    <row r="1" spans="1:36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367"/>
      <c r="AF1" s="367"/>
      <c r="AG1" s="367"/>
      <c r="AH1" s="367"/>
      <c r="AI1" s="367"/>
      <c r="AJ1" s="367"/>
    </row>
    <row r="2" spans="1:36" ht="15">
      <c r="A2" s="11"/>
      <c r="B2" s="12"/>
      <c r="C2" s="12"/>
      <c r="D2" s="12"/>
      <c r="E2" s="12"/>
      <c r="F2" s="12"/>
      <c r="G2" s="12"/>
      <c r="H2" s="13" t="s">
        <v>152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812"/>
      <c r="AF2" s="812"/>
      <c r="AG2" s="812"/>
      <c r="AH2" s="812"/>
      <c r="AI2" s="812"/>
      <c r="AJ2" s="813"/>
    </row>
    <row r="3" spans="1:36" ht="46.5" customHeight="1">
      <c r="A3" s="1014" t="s">
        <v>3</v>
      </c>
      <c r="B3" s="972" t="s">
        <v>4</v>
      </c>
      <c r="C3" s="972" t="s">
        <v>5</v>
      </c>
      <c r="D3" s="972" t="s">
        <v>60</v>
      </c>
      <c r="E3" s="972"/>
      <c r="F3" s="972"/>
      <c r="G3" s="972" t="s">
        <v>6</v>
      </c>
      <c r="H3" s="1002" t="s">
        <v>204</v>
      </c>
      <c r="I3" s="1002" t="s">
        <v>7</v>
      </c>
      <c r="J3" s="1013" t="s">
        <v>203</v>
      </c>
      <c r="K3" s="1013"/>
      <c r="L3" s="1013"/>
      <c r="M3" s="1013"/>
      <c r="N3" s="1007" t="s">
        <v>8</v>
      </c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824"/>
      <c r="AF3" s="824"/>
      <c r="AG3" s="824"/>
      <c r="AH3" s="824"/>
      <c r="AI3" s="824"/>
      <c r="AJ3" s="824"/>
    </row>
    <row r="4" spans="1:36" ht="12.75" customHeight="1">
      <c r="A4" s="1014"/>
      <c r="B4" s="972"/>
      <c r="C4" s="972"/>
      <c r="D4" s="1009" t="s">
        <v>62</v>
      </c>
      <c r="E4" s="1009" t="s">
        <v>63</v>
      </c>
      <c r="F4" s="1009" t="s">
        <v>61</v>
      </c>
      <c r="G4" s="972"/>
      <c r="H4" s="1002"/>
      <c r="I4" s="1002"/>
      <c r="J4" s="1002" t="s">
        <v>9</v>
      </c>
      <c r="K4" s="1008" t="s">
        <v>10</v>
      </c>
      <c r="L4" s="1008"/>
      <c r="M4" s="1008"/>
      <c r="N4" s="1007" t="s">
        <v>11</v>
      </c>
      <c r="O4" s="1007"/>
      <c r="P4" s="1007"/>
      <c r="Q4" s="1007"/>
      <c r="R4" s="1007"/>
      <c r="S4" s="1005" t="s">
        <v>91</v>
      </c>
      <c r="T4" s="1005"/>
      <c r="U4" s="1005"/>
      <c r="V4" s="1005"/>
      <c r="W4" s="1005"/>
      <c r="X4" s="1005"/>
      <c r="Y4" s="1006" t="s">
        <v>92</v>
      </c>
      <c r="Z4" s="1006"/>
      <c r="AA4" s="1006"/>
      <c r="AB4" s="1006"/>
      <c r="AC4" s="1006"/>
      <c r="AD4" s="1006"/>
      <c r="AE4" s="992" t="s">
        <v>93</v>
      </c>
      <c r="AF4" s="992"/>
      <c r="AG4" s="992"/>
      <c r="AH4" s="992"/>
      <c r="AI4" s="992"/>
      <c r="AJ4" s="992"/>
    </row>
    <row r="5" spans="1:36" ht="84.75" customHeight="1">
      <c r="A5" s="1014"/>
      <c r="B5" s="972"/>
      <c r="C5" s="972"/>
      <c r="D5" s="1009"/>
      <c r="E5" s="1009"/>
      <c r="F5" s="1009"/>
      <c r="G5" s="972"/>
      <c r="H5" s="1002"/>
      <c r="I5" s="1002"/>
      <c r="J5" s="1002"/>
      <c r="K5" s="823" t="s">
        <v>12</v>
      </c>
      <c r="L5" s="823" t="s">
        <v>13</v>
      </c>
      <c r="M5" s="823" t="s">
        <v>14</v>
      </c>
      <c r="N5" s="825" t="s">
        <v>15</v>
      </c>
      <c r="O5" s="826" t="s">
        <v>67</v>
      </c>
      <c r="P5" s="826" t="s">
        <v>14</v>
      </c>
      <c r="Q5" s="825" t="s">
        <v>16</v>
      </c>
      <c r="R5" s="826" t="s">
        <v>67</v>
      </c>
      <c r="S5" s="811" t="s">
        <v>205</v>
      </c>
      <c r="T5" s="827" t="s">
        <v>67</v>
      </c>
      <c r="U5" s="827" t="s">
        <v>14</v>
      </c>
      <c r="V5" s="828" t="s">
        <v>206</v>
      </c>
      <c r="W5" s="827" t="s">
        <v>67</v>
      </c>
      <c r="X5" s="827" t="s">
        <v>14</v>
      </c>
      <c r="Y5" s="829" t="s">
        <v>127</v>
      </c>
      <c r="Z5" s="827" t="s">
        <v>67</v>
      </c>
      <c r="AA5" s="827" t="s">
        <v>14</v>
      </c>
      <c r="AB5" s="830" t="s">
        <v>254</v>
      </c>
      <c r="AC5" s="827" t="s">
        <v>67</v>
      </c>
      <c r="AD5" s="827" t="s">
        <v>14</v>
      </c>
      <c r="AE5" s="831" t="s">
        <v>261</v>
      </c>
      <c r="AF5" s="832" t="s">
        <v>67</v>
      </c>
      <c r="AG5" s="832" t="s">
        <v>14</v>
      </c>
      <c r="AH5" s="831" t="s">
        <v>274</v>
      </c>
      <c r="AI5" s="832" t="s">
        <v>67</v>
      </c>
      <c r="AJ5" s="832" t="s">
        <v>14</v>
      </c>
    </row>
    <row r="6" spans="1:36" ht="17.25" customHeight="1" thickBot="1">
      <c r="A6" s="779"/>
      <c r="B6" s="780"/>
      <c r="C6" s="771"/>
      <c r="D6" s="781"/>
      <c r="E6" s="782"/>
      <c r="F6" s="783"/>
      <c r="G6" s="784"/>
      <c r="H6" s="785"/>
      <c r="I6" s="785"/>
      <c r="J6" s="786"/>
      <c r="K6" s="787"/>
      <c r="L6" s="787"/>
      <c r="M6" s="788"/>
      <c r="N6" s="185"/>
      <c r="O6" s="789"/>
      <c r="P6" s="186"/>
      <c r="Q6" s="187"/>
      <c r="R6" s="789"/>
      <c r="S6" s="810">
        <v>17</v>
      </c>
      <c r="T6" s="814"/>
      <c r="U6" s="814"/>
      <c r="V6" s="815">
        <v>24</v>
      </c>
      <c r="W6" s="814"/>
      <c r="X6" s="816"/>
      <c r="Y6" s="817">
        <v>17</v>
      </c>
      <c r="Z6" s="814"/>
      <c r="AA6" s="814"/>
      <c r="AB6" s="818">
        <v>18</v>
      </c>
      <c r="AC6" s="814"/>
      <c r="AD6" s="814"/>
      <c r="AE6" s="819">
        <v>17</v>
      </c>
      <c r="AF6" s="820"/>
      <c r="AG6" s="820"/>
      <c r="AH6" s="821">
        <v>9</v>
      </c>
      <c r="AI6" s="820"/>
      <c r="AJ6" s="822"/>
    </row>
    <row r="7" spans="1:36" s="15" customFormat="1" ht="18.75" customHeight="1" thickBot="1">
      <c r="A7" s="188">
        <v>1</v>
      </c>
      <c r="B7" s="195">
        <v>2</v>
      </c>
      <c r="C7" s="196">
        <v>3</v>
      </c>
      <c r="D7" s="197">
        <v>4</v>
      </c>
      <c r="E7" s="189">
        <v>5</v>
      </c>
      <c r="F7" s="198">
        <v>6</v>
      </c>
      <c r="G7" s="190">
        <v>6</v>
      </c>
      <c r="H7" s="191">
        <v>7</v>
      </c>
      <c r="I7" s="191">
        <v>8</v>
      </c>
      <c r="J7" s="191">
        <v>9</v>
      </c>
      <c r="K7" s="191">
        <v>10</v>
      </c>
      <c r="L7" s="191">
        <v>11</v>
      </c>
      <c r="M7" s="192">
        <v>12</v>
      </c>
      <c r="N7" s="193">
        <v>10</v>
      </c>
      <c r="O7" s="191">
        <v>11</v>
      </c>
      <c r="P7" s="192">
        <v>12</v>
      </c>
      <c r="Q7" s="194">
        <v>13</v>
      </c>
      <c r="R7" s="190">
        <v>14</v>
      </c>
      <c r="S7" s="507">
        <v>13</v>
      </c>
      <c r="T7" s="508">
        <v>14</v>
      </c>
      <c r="U7" s="508">
        <v>15</v>
      </c>
      <c r="V7" s="508">
        <v>16</v>
      </c>
      <c r="W7" s="509">
        <v>17</v>
      </c>
      <c r="X7" s="510">
        <v>18</v>
      </c>
      <c r="Y7" s="613">
        <v>19</v>
      </c>
      <c r="Z7" s="614">
        <v>20</v>
      </c>
      <c r="AA7" s="614">
        <v>21</v>
      </c>
      <c r="AB7" s="614">
        <v>22</v>
      </c>
      <c r="AC7" s="614">
        <v>23</v>
      </c>
      <c r="AD7" s="614">
        <v>24</v>
      </c>
      <c r="AE7" s="368">
        <v>37</v>
      </c>
      <c r="AF7" s="369">
        <v>38</v>
      </c>
      <c r="AG7" s="370">
        <v>39</v>
      </c>
      <c r="AH7" s="371">
        <v>40</v>
      </c>
      <c r="AI7" s="369">
        <v>41</v>
      </c>
      <c r="AJ7" s="372">
        <v>42</v>
      </c>
    </row>
    <row r="8" spans="1:36" s="27" customFormat="1" ht="12.75" customHeight="1" hidden="1">
      <c r="A8"/>
      <c r="B8" s="131"/>
      <c r="C8" s="78"/>
      <c r="D8" s="77"/>
      <c r="E8" s="7"/>
      <c r="F8" s="78"/>
      <c r="G8"/>
      <c r="H8"/>
      <c r="I8"/>
      <c r="J8"/>
      <c r="K8"/>
      <c r="L8"/>
      <c r="M8"/>
      <c r="N8" s="77"/>
      <c r="O8" s="7"/>
      <c r="P8" s="7"/>
      <c r="Q8" s="7"/>
      <c r="R8" s="7"/>
      <c r="S8" s="511"/>
      <c r="T8" s="273"/>
      <c r="U8" s="273"/>
      <c r="V8" s="273"/>
      <c r="W8" s="273"/>
      <c r="X8" s="512"/>
      <c r="AE8" s="373"/>
      <c r="AF8" s="374"/>
      <c r="AG8" s="374"/>
      <c r="AH8" s="374"/>
      <c r="AI8" s="374"/>
      <c r="AJ8" s="375"/>
    </row>
    <row r="9" spans="1:36" s="27" customFormat="1" ht="12.75" customHeight="1" hidden="1">
      <c r="A9"/>
      <c r="B9" s="131"/>
      <c r="C9" s="78"/>
      <c r="D9" s="77"/>
      <c r="E9" s="7"/>
      <c r="F9" s="78"/>
      <c r="G9"/>
      <c r="H9"/>
      <c r="I9"/>
      <c r="J9"/>
      <c r="K9"/>
      <c r="L9"/>
      <c r="M9"/>
      <c r="N9" s="77"/>
      <c r="O9" s="7"/>
      <c r="P9" s="7"/>
      <c r="Q9" s="7"/>
      <c r="R9" s="7"/>
      <c r="S9" s="511"/>
      <c r="T9" s="273"/>
      <c r="U9" s="273"/>
      <c r="V9" s="273"/>
      <c r="W9" s="273"/>
      <c r="X9" s="512"/>
      <c r="AE9" s="373"/>
      <c r="AF9" s="374"/>
      <c r="AG9" s="374"/>
      <c r="AH9" s="374"/>
      <c r="AI9" s="374"/>
      <c r="AJ9" s="375"/>
    </row>
    <row r="10" spans="1:36" s="27" customFormat="1" ht="22.5" customHeight="1" thickBot="1">
      <c r="A10" s="675" t="s">
        <v>184</v>
      </c>
      <c r="B10" s="676" t="s">
        <v>183</v>
      </c>
      <c r="C10" s="677" t="s">
        <v>262</v>
      </c>
      <c r="D10" s="678">
        <v>1</v>
      </c>
      <c r="E10" s="679">
        <v>11</v>
      </c>
      <c r="F10" s="680">
        <v>6</v>
      </c>
      <c r="G10" s="681"/>
      <c r="H10" s="682">
        <f aca="true" t="shared" si="0" ref="H10:M10">SUM(H11:H24)</f>
        <v>1476</v>
      </c>
      <c r="I10" s="682">
        <f t="shared" si="0"/>
        <v>0</v>
      </c>
      <c r="J10" s="682">
        <f t="shared" si="0"/>
        <v>1476</v>
      </c>
      <c r="K10" s="682">
        <f t="shared" si="0"/>
        <v>1156</v>
      </c>
      <c r="L10" s="682">
        <f t="shared" si="0"/>
        <v>294</v>
      </c>
      <c r="M10" s="682">
        <f t="shared" si="0"/>
        <v>0</v>
      </c>
      <c r="N10" s="682">
        <f aca="true" t="shared" si="1" ref="N10:AJ10">SUM(N11:N18)</f>
        <v>39</v>
      </c>
      <c r="O10" s="682">
        <f t="shared" si="1"/>
        <v>0</v>
      </c>
      <c r="P10" s="682">
        <f t="shared" si="1"/>
        <v>356</v>
      </c>
      <c r="Q10" s="682">
        <f t="shared" si="1"/>
        <v>53</v>
      </c>
      <c r="R10" s="682">
        <f t="shared" si="1"/>
        <v>0</v>
      </c>
      <c r="S10" s="682">
        <f aca="true" t="shared" si="2" ref="S10:X10">SUM(S11:S24)</f>
        <v>612</v>
      </c>
      <c r="T10" s="682">
        <f t="shared" si="2"/>
        <v>104</v>
      </c>
      <c r="U10" s="682">
        <f t="shared" si="2"/>
        <v>0</v>
      </c>
      <c r="V10" s="682">
        <f t="shared" si="2"/>
        <v>864</v>
      </c>
      <c r="W10" s="682">
        <f t="shared" si="2"/>
        <v>190</v>
      </c>
      <c r="X10" s="682">
        <f t="shared" si="2"/>
        <v>0</v>
      </c>
      <c r="Y10" s="682">
        <f t="shared" si="1"/>
        <v>0</v>
      </c>
      <c r="Z10" s="682">
        <f t="shared" si="1"/>
        <v>0</v>
      </c>
      <c r="AA10" s="682">
        <f t="shared" si="1"/>
        <v>0</v>
      </c>
      <c r="AB10" s="682">
        <f t="shared" si="1"/>
        <v>0</v>
      </c>
      <c r="AC10" s="682">
        <f t="shared" si="1"/>
        <v>0</v>
      </c>
      <c r="AD10" s="682">
        <f t="shared" si="1"/>
        <v>0</v>
      </c>
      <c r="AE10" s="682">
        <f t="shared" si="1"/>
        <v>0</v>
      </c>
      <c r="AF10" s="682">
        <f t="shared" si="1"/>
        <v>0</v>
      </c>
      <c r="AG10" s="682">
        <f t="shared" si="1"/>
        <v>0</v>
      </c>
      <c r="AH10" s="682">
        <f t="shared" si="1"/>
        <v>0</v>
      </c>
      <c r="AI10" s="682">
        <f t="shared" si="1"/>
        <v>0</v>
      </c>
      <c r="AJ10" s="682">
        <f t="shared" si="1"/>
        <v>0</v>
      </c>
    </row>
    <row r="11" spans="1:36" s="27" customFormat="1" ht="21.75" customHeight="1">
      <c r="A11" s="262" t="s">
        <v>185</v>
      </c>
      <c r="B11" s="263" t="s">
        <v>154</v>
      </c>
      <c r="C11" s="267" t="s">
        <v>116</v>
      </c>
      <c r="D11" s="264"/>
      <c r="E11" s="283">
        <v>2</v>
      </c>
      <c r="F11" s="775"/>
      <c r="G11" s="261">
        <v>117</v>
      </c>
      <c r="H11" s="865">
        <v>72</v>
      </c>
      <c r="I11" s="866"/>
      <c r="J11" s="867">
        <f>K11+L11+M11</f>
        <v>72</v>
      </c>
      <c r="K11" s="868">
        <v>72</v>
      </c>
      <c r="L11" s="866"/>
      <c r="M11" s="869"/>
      <c r="N11" s="280"/>
      <c r="O11" s="280"/>
      <c r="P11" s="280">
        <v>44</v>
      </c>
      <c r="Q11" s="280"/>
      <c r="R11" s="280"/>
      <c r="S11" s="888">
        <v>30</v>
      </c>
      <c r="T11" s="889"/>
      <c r="U11" s="889"/>
      <c r="V11" s="889">
        <v>42</v>
      </c>
      <c r="W11" s="889"/>
      <c r="X11" s="890"/>
      <c r="Y11" s="615"/>
      <c r="Z11" s="616"/>
      <c r="AA11" s="617"/>
      <c r="AB11" s="616"/>
      <c r="AC11" s="616"/>
      <c r="AD11" s="618"/>
      <c r="AE11" s="376"/>
      <c r="AF11" s="377"/>
      <c r="AG11" s="377"/>
      <c r="AH11" s="377"/>
      <c r="AI11" s="378"/>
      <c r="AJ11" s="379"/>
    </row>
    <row r="12" spans="1:36" s="27" customFormat="1" ht="21.75" customHeight="1">
      <c r="A12" s="262" t="s">
        <v>186</v>
      </c>
      <c r="B12" s="263" t="s">
        <v>153</v>
      </c>
      <c r="C12" s="769" t="s">
        <v>116</v>
      </c>
      <c r="D12" s="264"/>
      <c r="E12" s="283">
        <v>2</v>
      </c>
      <c r="F12" s="770"/>
      <c r="G12" s="261"/>
      <c r="H12" s="870">
        <v>108</v>
      </c>
      <c r="I12" s="871"/>
      <c r="J12" s="867">
        <f>K12+L12+M12</f>
        <v>108</v>
      </c>
      <c r="K12" s="872">
        <v>108</v>
      </c>
      <c r="L12" s="871"/>
      <c r="M12" s="873"/>
      <c r="N12" s="7"/>
      <c r="O12" s="7"/>
      <c r="P12" s="7"/>
      <c r="Q12" s="7"/>
      <c r="R12" s="7"/>
      <c r="S12" s="891">
        <v>52</v>
      </c>
      <c r="T12" s="892"/>
      <c r="U12" s="891"/>
      <c r="V12" s="892">
        <v>56</v>
      </c>
      <c r="W12" s="893"/>
      <c r="X12" s="894"/>
      <c r="Y12" s="724"/>
      <c r="Z12" s="722"/>
      <c r="AA12" s="721"/>
      <c r="AB12" s="722"/>
      <c r="AC12" s="722"/>
      <c r="AD12" s="262"/>
      <c r="AE12" s="725"/>
      <c r="AF12" s="726"/>
      <c r="AG12" s="726"/>
      <c r="AH12" s="726"/>
      <c r="AI12" s="727"/>
      <c r="AJ12" s="728"/>
    </row>
    <row r="13" spans="1:36" s="27" customFormat="1" ht="18.75" customHeight="1">
      <c r="A13" s="262" t="s">
        <v>187</v>
      </c>
      <c r="B13" s="263" t="s">
        <v>18</v>
      </c>
      <c r="C13" s="741" t="s">
        <v>158</v>
      </c>
      <c r="D13" s="264"/>
      <c r="E13" s="265"/>
      <c r="F13" s="742">
        <v>1.2</v>
      </c>
      <c r="G13" s="261"/>
      <c r="H13" s="874">
        <v>136</v>
      </c>
      <c r="I13" s="871"/>
      <c r="J13" s="867">
        <f>K13+L13+M13</f>
        <v>136</v>
      </c>
      <c r="K13" s="872">
        <v>136</v>
      </c>
      <c r="L13" s="871"/>
      <c r="M13" s="873"/>
      <c r="N13" s="7"/>
      <c r="O13" s="7"/>
      <c r="P13" s="7"/>
      <c r="Q13" s="7"/>
      <c r="R13" s="7"/>
      <c r="S13" s="891">
        <v>50</v>
      </c>
      <c r="T13" s="892"/>
      <c r="U13" s="891"/>
      <c r="V13" s="892">
        <v>86</v>
      </c>
      <c r="W13" s="895"/>
      <c r="X13" s="894"/>
      <c r="Y13" s="724"/>
      <c r="Z13" s="722"/>
      <c r="AA13" s="721"/>
      <c r="AB13" s="722"/>
      <c r="AC13" s="722"/>
      <c r="AD13" s="262"/>
      <c r="AE13" s="725"/>
      <c r="AF13" s="726"/>
      <c r="AG13" s="726"/>
      <c r="AH13" s="726"/>
      <c r="AI13" s="727"/>
      <c r="AJ13" s="728"/>
    </row>
    <row r="14" spans="1:36" s="27" customFormat="1" ht="15.75" customHeight="1">
      <c r="A14" s="262" t="s">
        <v>188</v>
      </c>
      <c r="B14" s="263" t="s">
        <v>197</v>
      </c>
      <c r="C14" s="267" t="s">
        <v>116</v>
      </c>
      <c r="D14" s="264"/>
      <c r="E14" s="265">
        <v>2</v>
      </c>
      <c r="F14" s="266"/>
      <c r="G14" s="261">
        <v>117</v>
      </c>
      <c r="H14" s="875">
        <v>72</v>
      </c>
      <c r="I14" s="867"/>
      <c r="J14" s="867">
        <f>K14+L14+M14</f>
        <v>72</v>
      </c>
      <c r="K14" s="876">
        <v>58</v>
      </c>
      <c r="L14" s="867">
        <v>14</v>
      </c>
      <c r="M14" s="877"/>
      <c r="N14" s="7">
        <v>33</v>
      </c>
      <c r="O14" s="7"/>
      <c r="P14" s="7">
        <v>45</v>
      </c>
      <c r="Q14" s="7">
        <v>45</v>
      </c>
      <c r="R14" s="7"/>
      <c r="S14" s="896">
        <v>30</v>
      </c>
      <c r="T14" s="897">
        <v>4</v>
      </c>
      <c r="U14" s="896"/>
      <c r="V14" s="897">
        <v>42</v>
      </c>
      <c r="W14" s="892">
        <v>10</v>
      </c>
      <c r="X14" s="898"/>
      <c r="Y14" s="517"/>
      <c r="Z14" s="514"/>
      <c r="AA14" s="515"/>
      <c r="AB14" s="514"/>
      <c r="AC14" s="514"/>
      <c r="AD14" s="513"/>
      <c r="AE14" s="382"/>
      <c r="AF14" s="383"/>
      <c r="AG14" s="383"/>
      <c r="AH14" s="383"/>
      <c r="AI14" s="384"/>
      <c r="AJ14" s="385"/>
    </row>
    <row r="15" spans="1:36" s="27" customFormat="1" ht="19.5" customHeight="1">
      <c r="A15" s="262" t="s">
        <v>189</v>
      </c>
      <c r="B15" s="263" t="s">
        <v>200</v>
      </c>
      <c r="C15" s="267" t="s">
        <v>116</v>
      </c>
      <c r="D15" s="264"/>
      <c r="E15" s="265">
        <v>2</v>
      </c>
      <c r="F15" s="266"/>
      <c r="G15" s="261">
        <v>176</v>
      </c>
      <c r="H15" s="878">
        <v>72</v>
      </c>
      <c r="I15" s="879"/>
      <c r="J15" s="867">
        <f>K15+L15+M15</f>
        <v>72</v>
      </c>
      <c r="K15" s="880">
        <v>72</v>
      </c>
      <c r="L15" s="879"/>
      <c r="M15" s="881"/>
      <c r="N15" s="7"/>
      <c r="O15" s="7"/>
      <c r="P15" s="7">
        <v>67</v>
      </c>
      <c r="Q15" s="7"/>
      <c r="R15" s="7"/>
      <c r="S15" s="899">
        <v>30</v>
      </c>
      <c r="T15" s="900"/>
      <c r="U15" s="899"/>
      <c r="V15" s="900">
        <v>42</v>
      </c>
      <c r="W15" s="895"/>
      <c r="X15" s="901"/>
      <c r="Y15" s="619"/>
      <c r="Z15" s="516"/>
      <c r="AA15" s="620"/>
      <c r="AB15" s="516"/>
      <c r="AC15" s="516"/>
      <c r="AE15" s="373"/>
      <c r="AF15" s="380"/>
      <c r="AG15" s="381"/>
      <c r="AH15" s="380"/>
      <c r="AI15" s="381"/>
      <c r="AJ15" s="375"/>
    </row>
    <row r="16" spans="1:36" s="27" customFormat="1" ht="18" customHeight="1">
      <c r="A16" s="262" t="s">
        <v>190</v>
      </c>
      <c r="B16" s="263" t="s">
        <v>17</v>
      </c>
      <c r="C16" s="267" t="s">
        <v>157</v>
      </c>
      <c r="D16" s="264"/>
      <c r="E16" s="265">
        <v>2</v>
      </c>
      <c r="F16" s="266"/>
      <c r="G16" s="261">
        <v>176</v>
      </c>
      <c r="H16" s="875">
        <v>72</v>
      </c>
      <c r="I16" s="867"/>
      <c r="J16" s="867">
        <v>72</v>
      </c>
      <c r="K16" s="876"/>
      <c r="L16" s="867">
        <v>72</v>
      </c>
      <c r="M16" s="877"/>
      <c r="N16" s="7">
        <v>6</v>
      </c>
      <c r="O16" s="7"/>
      <c r="P16" s="7">
        <v>67</v>
      </c>
      <c r="Q16" s="7">
        <v>8</v>
      </c>
      <c r="R16" s="7"/>
      <c r="S16" s="896">
        <v>30</v>
      </c>
      <c r="T16" s="897">
        <v>30</v>
      </c>
      <c r="U16" s="896"/>
      <c r="V16" s="897">
        <v>42</v>
      </c>
      <c r="W16" s="900">
        <v>42</v>
      </c>
      <c r="X16" s="898"/>
      <c r="Y16" s="517"/>
      <c r="Z16" s="514"/>
      <c r="AA16" s="515"/>
      <c r="AB16" s="514"/>
      <c r="AC16" s="514"/>
      <c r="AD16" s="513"/>
      <c r="AE16" s="382"/>
      <c r="AF16" s="383"/>
      <c r="AG16" s="384"/>
      <c r="AH16" s="383"/>
      <c r="AI16" s="384"/>
      <c r="AJ16" s="385"/>
    </row>
    <row r="17" spans="1:36" s="27" customFormat="1" ht="18" customHeight="1">
      <c r="A17" s="262" t="s">
        <v>191</v>
      </c>
      <c r="B17" s="263" t="s">
        <v>155</v>
      </c>
      <c r="C17" s="269" t="s">
        <v>116</v>
      </c>
      <c r="D17" s="270"/>
      <c r="E17" s="271"/>
      <c r="F17" s="272">
        <v>1.2</v>
      </c>
      <c r="G17" s="274">
        <v>176</v>
      </c>
      <c r="H17" s="875">
        <v>340</v>
      </c>
      <c r="I17" s="867"/>
      <c r="J17" s="867">
        <f aca="true" t="shared" si="3" ref="J17:J22">K17+L17+M17</f>
        <v>340</v>
      </c>
      <c r="K17" s="876">
        <v>340</v>
      </c>
      <c r="L17" s="867"/>
      <c r="M17" s="877"/>
      <c r="N17" s="7"/>
      <c r="O17" s="7"/>
      <c r="P17" s="7">
        <v>63</v>
      </c>
      <c r="Q17" s="7"/>
      <c r="R17" s="7"/>
      <c r="S17" s="899">
        <v>150</v>
      </c>
      <c r="T17" s="900"/>
      <c r="U17" s="899"/>
      <c r="V17" s="900">
        <v>190</v>
      </c>
      <c r="W17" s="895"/>
      <c r="X17" s="901"/>
      <c r="Y17" s="517"/>
      <c r="Z17" s="514"/>
      <c r="AA17" s="515"/>
      <c r="AB17" s="514"/>
      <c r="AC17" s="514"/>
      <c r="AD17" s="513"/>
      <c r="AE17" s="382"/>
      <c r="AF17" s="383"/>
      <c r="AG17" s="384"/>
      <c r="AH17" s="383"/>
      <c r="AI17" s="384"/>
      <c r="AJ17" s="385"/>
    </row>
    <row r="18" spans="1:36" s="27" customFormat="1" ht="18.75" customHeight="1">
      <c r="A18" s="262" t="s">
        <v>192</v>
      </c>
      <c r="B18" s="268" t="s">
        <v>202</v>
      </c>
      <c r="C18" s="269" t="s">
        <v>116</v>
      </c>
      <c r="D18" s="270"/>
      <c r="E18" s="271">
        <v>2</v>
      </c>
      <c r="F18" s="272"/>
      <c r="G18" s="730">
        <v>105</v>
      </c>
      <c r="H18" s="874">
        <v>108</v>
      </c>
      <c r="I18" s="871"/>
      <c r="J18" s="867">
        <f t="shared" si="3"/>
        <v>108</v>
      </c>
      <c r="K18" s="882">
        <v>62</v>
      </c>
      <c r="L18" s="871">
        <v>46</v>
      </c>
      <c r="M18" s="873"/>
      <c r="N18" s="732"/>
      <c r="O18" s="732"/>
      <c r="P18" s="732">
        <v>70</v>
      </c>
      <c r="Q18" s="732"/>
      <c r="R18" s="732"/>
      <c r="S18" s="895">
        <v>40</v>
      </c>
      <c r="T18" s="900">
        <v>20</v>
      </c>
      <c r="U18" s="900"/>
      <c r="V18" s="900">
        <v>68</v>
      </c>
      <c r="W18" s="900">
        <v>26</v>
      </c>
      <c r="X18" s="894"/>
      <c r="Y18" s="724"/>
      <c r="Z18" s="722"/>
      <c r="AA18" s="721"/>
      <c r="AB18" s="722"/>
      <c r="AC18" s="722"/>
      <c r="AD18" s="262"/>
      <c r="AE18" s="725"/>
      <c r="AF18" s="726"/>
      <c r="AG18" s="727"/>
      <c r="AH18" s="726"/>
      <c r="AI18" s="727"/>
      <c r="AJ18" s="728"/>
    </row>
    <row r="19" spans="1:36" s="27" customFormat="1" ht="21" customHeight="1">
      <c r="A19" s="772" t="s">
        <v>193</v>
      </c>
      <c r="B19" s="268" t="s">
        <v>19</v>
      </c>
      <c r="C19" s="773" t="s">
        <v>159</v>
      </c>
      <c r="D19" s="747">
        <v>1</v>
      </c>
      <c r="E19" s="774">
        <v>2</v>
      </c>
      <c r="F19" s="748"/>
      <c r="G19" s="274">
        <v>433</v>
      </c>
      <c r="H19" s="874">
        <v>72</v>
      </c>
      <c r="I19" s="871"/>
      <c r="J19" s="867">
        <f t="shared" si="3"/>
        <v>72</v>
      </c>
      <c r="K19" s="872"/>
      <c r="L19" s="883">
        <v>72</v>
      </c>
      <c r="M19" s="884"/>
      <c r="N19" s="77"/>
      <c r="O19" s="7"/>
      <c r="P19" s="7">
        <v>158</v>
      </c>
      <c r="Q19" s="7"/>
      <c r="R19" s="7"/>
      <c r="S19" s="902">
        <v>30</v>
      </c>
      <c r="T19" s="892">
        <v>30</v>
      </c>
      <c r="U19" s="892"/>
      <c r="V19" s="903">
        <v>42</v>
      </c>
      <c r="W19" s="892">
        <v>42</v>
      </c>
      <c r="X19" s="894"/>
      <c r="Y19" s="724"/>
      <c r="Z19" s="722"/>
      <c r="AA19" s="721"/>
      <c r="AB19" s="722"/>
      <c r="AC19" s="722"/>
      <c r="AD19" s="723"/>
      <c r="AE19" s="725"/>
      <c r="AF19" s="726"/>
      <c r="AG19" s="727"/>
      <c r="AH19" s="726"/>
      <c r="AI19" s="727"/>
      <c r="AJ19" s="728"/>
    </row>
    <row r="20" spans="1:36" s="27" customFormat="1" ht="18.75" customHeight="1">
      <c r="A20" s="262" t="s">
        <v>194</v>
      </c>
      <c r="B20" s="284" t="s">
        <v>151</v>
      </c>
      <c r="C20" s="743" t="s">
        <v>125</v>
      </c>
      <c r="D20" s="281"/>
      <c r="E20" s="739">
        <v>2</v>
      </c>
      <c r="F20" s="729"/>
      <c r="G20" s="730"/>
      <c r="H20" s="875">
        <v>68</v>
      </c>
      <c r="I20" s="867"/>
      <c r="J20" s="867">
        <f t="shared" si="3"/>
        <v>68</v>
      </c>
      <c r="K20" s="882">
        <v>68</v>
      </c>
      <c r="L20" s="885"/>
      <c r="M20" s="873"/>
      <c r="N20" s="731"/>
      <c r="O20" s="732"/>
      <c r="P20" s="732"/>
      <c r="Q20" s="732"/>
      <c r="R20" s="732"/>
      <c r="S20" s="902">
        <v>30</v>
      </c>
      <c r="T20" s="891"/>
      <c r="U20" s="892"/>
      <c r="V20" s="891">
        <v>38</v>
      </c>
      <c r="W20" s="892"/>
      <c r="X20" s="894"/>
      <c r="Y20" s="724"/>
      <c r="Z20" s="722"/>
      <c r="AA20" s="721"/>
      <c r="AB20" s="722"/>
      <c r="AC20" s="722"/>
      <c r="AD20" s="262"/>
      <c r="AE20" s="725"/>
      <c r="AF20" s="726"/>
      <c r="AG20" s="727"/>
      <c r="AH20" s="726"/>
      <c r="AI20" s="727"/>
      <c r="AJ20" s="728"/>
    </row>
    <row r="21" spans="1:36" s="27" customFormat="1" ht="18.75" customHeight="1">
      <c r="A21" s="262" t="s">
        <v>201</v>
      </c>
      <c r="B21" s="284" t="s">
        <v>156</v>
      </c>
      <c r="C21" s="778"/>
      <c r="D21" s="281"/>
      <c r="E21" s="739"/>
      <c r="F21" s="729">
        <v>1.2</v>
      </c>
      <c r="G21" s="274"/>
      <c r="H21" s="875">
        <v>144</v>
      </c>
      <c r="I21" s="867"/>
      <c r="J21" s="867">
        <v>144</v>
      </c>
      <c r="K21" s="882">
        <v>90</v>
      </c>
      <c r="L21" s="885">
        <v>28</v>
      </c>
      <c r="M21" s="873"/>
      <c r="N21" s="731"/>
      <c r="O21" s="732"/>
      <c r="P21" s="732"/>
      <c r="Q21" s="732"/>
      <c r="R21" s="732"/>
      <c r="S21" s="902">
        <v>58</v>
      </c>
      <c r="T21" s="891">
        <v>10</v>
      </c>
      <c r="U21" s="892"/>
      <c r="V21" s="891">
        <v>86</v>
      </c>
      <c r="W21" s="892">
        <v>18</v>
      </c>
      <c r="X21" s="894"/>
      <c r="Y21" s="724"/>
      <c r="Z21" s="722"/>
      <c r="AA21" s="721"/>
      <c r="AB21" s="721"/>
      <c r="AC21" s="722"/>
      <c r="AD21" s="262"/>
      <c r="AE21" s="725"/>
      <c r="AF21" s="726"/>
      <c r="AG21" s="727"/>
      <c r="AH21" s="726"/>
      <c r="AI21" s="727"/>
      <c r="AJ21" s="728"/>
    </row>
    <row r="22" spans="1:36" s="27" customFormat="1" ht="18.75" customHeight="1">
      <c r="A22" s="744" t="s">
        <v>195</v>
      </c>
      <c r="B22" s="268" t="s">
        <v>199</v>
      </c>
      <c r="C22" s="269" t="s">
        <v>131</v>
      </c>
      <c r="D22" s="281"/>
      <c r="E22" s="271">
        <v>2</v>
      </c>
      <c r="F22" s="272"/>
      <c r="G22" s="274">
        <v>142</v>
      </c>
      <c r="H22" s="875">
        <v>72</v>
      </c>
      <c r="I22" s="867"/>
      <c r="J22" s="867">
        <f t="shared" si="3"/>
        <v>72</v>
      </c>
      <c r="K22" s="886">
        <v>42</v>
      </c>
      <c r="L22" s="885">
        <v>30</v>
      </c>
      <c r="M22" s="877"/>
      <c r="N22" s="745">
        <v>20</v>
      </c>
      <c r="O22" s="746"/>
      <c r="P22" s="746">
        <v>55</v>
      </c>
      <c r="Q22" s="746">
        <v>26</v>
      </c>
      <c r="R22" s="746"/>
      <c r="S22" s="904">
        <v>30</v>
      </c>
      <c r="T22" s="899">
        <v>10</v>
      </c>
      <c r="U22" s="900"/>
      <c r="V22" s="899">
        <v>42</v>
      </c>
      <c r="W22" s="900">
        <v>20</v>
      </c>
      <c r="X22" s="901"/>
      <c r="Y22" s="517"/>
      <c r="Z22" s="514"/>
      <c r="AA22" s="514"/>
      <c r="AB22" s="515"/>
      <c r="AC22" s="514"/>
      <c r="AD22" s="513"/>
      <c r="AE22" s="382"/>
      <c r="AF22" s="383"/>
      <c r="AG22" s="383"/>
      <c r="AH22" s="383"/>
      <c r="AI22" s="383"/>
      <c r="AJ22" s="385"/>
    </row>
    <row r="23" spans="1:36" s="27" customFormat="1" ht="18.75" customHeight="1">
      <c r="A23" s="262" t="s">
        <v>196</v>
      </c>
      <c r="B23" s="776" t="s">
        <v>198</v>
      </c>
      <c r="C23" s="777" t="s">
        <v>116</v>
      </c>
      <c r="D23" s="747"/>
      <c r="E23" s="271">
        <v>2</v>
      </c>
      <c r="F23" s="729"/>
      <c r="G23" s="274"/>
      <c r="H23" s="875">
        <v>108</v>
      </c>
      <c r="I23" s="867"/>
      <c r="J23" s="867">
        <v>108</v>
      </c>
      <c r="K23" s="882">
        <v>108</v>
      </c>
      <c r="L23" s="885"/>
      <c r="M23" s="873"/>
      <c r="N23" s="77"/>
      <c r="O23" s="7"/>
      <c r="P23" s="7"/>
      <c r="Q23" s="7"/>
      <c r="R23" s="7"/>
      <c r="S23" s="904">
        <v>52</v>
      </c>
      <c r="T23" s="900"/>
      <c r="U23" s="900"/>
      <c r="V23" s="900">
        <v>56</v>
      </c>
      <c r="W23" s="900"/>
      <c r="X23" s="903"/>
      <c r="Y23" s="724"/>
      <c r="Z23" s="722"/>
      <c r="AA23" s="722"/>
      <c r="AB23" s="620"/>
      <c r="AC23" s="516"/>
      <c r="AD23" s="262"/>
      <c r="AE23" s="373"/>
      <c r="AF23" s="726"/>
      <c r="AG23" s="726"/>
      <c r="AH23" s="726"/>
      <c r="AI23" s="726"/>
      <c r="AJ23" s="750"/>
    </row>
    <row r="24" spans="1:36" s="27" customFormat="1" ht="18.75" customHeight="1" thickBot="1">
      <c r="A24" s="721" t="s">
        <v>259</v>
      </c>
      <c r="B24" s="776" t="s">
        <v>260</v>
      </c>
      <c r="C24" s="777" t="s">
        <v>116</v>
      </c>
      <c r="D24" s="747"/>
      <c r="E24" s="740">
        <v>2</v>
      </c>
      <c r="F24" s="748"/>
      <c r="G24" s="274"/>
      <c r="H24" s="878">
        <v>32</v>
      </c>
      <c r="I24" s="887"/>
      <c r="J24" s="867">
        <v>32</v>
      </c>
      <c r="K24" s="872"/>
      <c r="L24" s="887">
        <v>32</v>
      </c>
      <c r="M24" s="884"/>
      <c r="N24" s="77"/>
      <c r="O24" s="7"/>
      <c r="P24" s="7"/>
      <c r="Q24" s="7"/>
      <c r="R24" s="7"/>
      <c r="S24" s="905"/>
      <c r="T24" s="897"/>
      <c r="U24" s="893"/>
      <c r="V24" s="896">
        <v>32</v>
      </c>
      <c r="W24" s="897">
        <v>32</v>
      </c>
      <c r="X24" s="903"/>
      <c r="Y24" s="724"/>
      <c r="Z24" s="722"/>
      <c r="AA24" s="722"/>
      <c r="AB24" s="620"/>
      <c r="AC24" s="516"/>
      <c r="AD24" s="749"/>
      <c r="AE24" s="373"/>
      <c r="AF24" s="726"/>
      <c r="AG24" s="726"/>
      <c r="AH24" s="726"/>
      <c r="AI24" s="726"/>
      <c r="AJ24" s="750"/>
    </row>
    <row r="25" spans="1:36" s="88" customFormat="1" ht="29.25" customHeight="1" thickBot="1">
      <c r="A25" s="738" t="s">
        <v>209</v>
      </c>
      <c r="B25" s="683" t="s">
        <v>207</v>
      </c>
      <c r="C25" s="684" t="s">
        <v>263</v>
      </c>
      <c r="D25" s="685">
        <v>4</v>
      </c>
      <c r="E25" s="686">
        <v>8</v>
      </c>
      <c r="F25" s="687">
        <v>0</v>
      </c>
      <c r="G25" s="688"/>
      <c r="H25" s="685">
        <f aca="true" t="shared" si="4" ref="H25:AJ25">SUM(H26:H32)</f>
        <v>418</v>
      </c>
      <c r="I25" s="734">
        <f t="shared" si="4"/>
        <v>44</v>
      </c>
      <c r="J25" s="735">
        <f t="shared" si="4"/>
        <v>418</v>
      </c>
      <c r="K25" s="733">
        <f t="shared" si="4"/>
        <v>134</v>
      </c>
      <c r="L25" s="734">
        <f t="shared" si="4"/>
        <v>284</v>
      </c>
      <c r="M25" s="733">
        <f t="shared" si="4"/>
        <v>0</v>
      </c>
      <c r="N25" s="685">
        <f t="shared" si="4"/>
        <v>0</v>
      </c>
      <c r="O25" s="685">
        <f t="shared" si="4"/>
        <v>0</v>
      </c>
      <c r="P25" s="685">
        <f t="shared" si="4"/>
        <v>0</v>
      </c>
      <c r="Q25" s="685">
        <f t="shared" si="4"/>
        <v>0</v>
      </c>
      <c r="R25" s="685">
        <f t="shared" si="4"/>
        <v>0</v>
      </c>
      <c r="S25" s="737">
        <f t="shared" si="4"/>
        <v>0</v>
      </c>
      <c r="T25" s="736">
        <f t="shared" si="4"/>
        <v>0</v>
      </c>
      <c r="U25" s="737">
        <f t="shared" si="4"/>
        <v>0</v>
      </c>
      <c r="V25" s="736">
        <f t="shared" si="4"/>
        <v>0</v>
      </c>
      <c r="W25" s="689">
        <f t="shared" si="4"/>
        <v>0</v>
      </c>
      <c r="X25" s="689">
        <f t="shared" si="4"/>
        <v>0</v>
      </c>
      <c r="Y25" s="689">
        <f t="shared" si="4"/>
        <v>158</v>
      </c>
      <c r="Z25" s="689">
        <f t="shared" si="4"/>
        <v>112</v>
      </c>
      <c r="AA25" s="689">
        <f t="shared" si="4"/>
        <v>0</v>
      </c>
      <c r="AB25" s="689">
        <f t="shared" si="4"/>
        <v>56</v>
      </c>
      <c r="AC25" s="689">
        <f t="shared" si="4"/>
        <v>56</v>
      </c>
      <c r="AD25" s="689">
        <f t="shared" si="4"/>
        <v>0</v>
      </c>
      <c r="AE25" s="685">
        <f t="shared" si="4"/>
        <v>132</v>
      </c>
      <c r="AF25" s="685">
        <f t="shared" si="4"/>
        <v>92</v>
      </c>
      <c r="AG25" s="685">
        <f t="shared" si="4"/>
        <v>0</v>
      </c>
      <c r="AH25" s="685">
        <f t="shared" si="4"/>
        <v>72</v>
      </c>
      <c r="AI25" s="685">
        <f t="shared" si="4"/>
        <v>24</v>
      </c>
      <c r="AJ25" s="685">
        <f t="shared" si="4"/>
        <v>0</v>
      </c>
    </row>
    <row r="26" spans="1:36" s="88" customFormat="1" ht="22.5" customHeight="1">
      <c r="A26" s="275" t="s">
        <v>247</v>
      </c>
      <c r="B26" s="276" t="s">
        <v>210</v>
      </c>
      <c r="C26" s="277" t="s">
        <v>64</v>
      </c>
      <c r="D26" s="278"/>
      <c r="E26" s="313">
        <v>3</v>
      </c>
      <c r="F26" s="279"/>
      <c r="G26" s="282"/>
      <c r="H26" s="906">
        <v>36</v>
      </c>
      <c r="I26" s="906">
        <v>4</v>
      </c>
      <c r="J26" s="906">
        <f>K26+L26+M26</f>
        <v>36</v>
      </c>
      <c r="K26" s="906">
        <v>20</v>
      </c>
      <c r="L26" s="906">
        <v>16</v>
      </c>
      <c r="M26" s="907"/>
      <c r="N26" s="234"/>
      <c r="O26" s="164"/>
      <c r="P26" s="164"/>
      <c r="Q26" s="164"/>
      <c r="R26" s="164"/>
      <c r="S26" s="518"/>
      <c r="T26" s="519"/>
      <c r="U26" s="519"/>
      <c r="V26" s="519" t="s">
        <v>0</v>
      </c>
      <c r="W26" s="519"/>
      <c r="X26" s="520"/>
      <c r="Y26" s="621">
        <v>36</v>
      </c>
      <c r="Z26" s="230">
        <v>16</v>
      </c>
      <c r="AA26" s="230"/>
      <c r="AB26" s="230"/>
      <c r="AC26" s="230"/>
      <c r="AD26" s="285"/>
      <c r="AE26" s="386"/>
      <c r="AF26" s="387"/>
      <c r="AG26" s="387"/>
      <c r="AH26" s="388"/>
      <c r="AI26" s="389"/>
      <c r="AJ26" s="390"/>
    </row>
    <row r="27" spans="1:36" s="88" customFormat="1" ht="30.75" customHeight="1">
      <c r="A27" s="127" t="s">
        <v>248</v>
      </c>
      <c r="B27" s="132" t="s">
        <v>211</v>
      </c>
      <c r="C27" s="159" t="s">
        <v>264</v>
      </c>
      <c r="D27" s="582">
        <v>3</v>
      </c>
      <c r="E27" s="20">
        <v>4.5</v>
      </c>
      <c r="F27" s="160"/>
      <c r="G27" s="22"/>
      <c r="H27" s="840">
        <v>98</v>
      </c>
      <c r="I27" s="908">
        <v>10</v>
      </c>
      <c r="J27" s="840">
        <f>K27+L27+M27</f>
        <v>98</v>
      </c>
      <c r="K27" s="908"/>
      <c r="L27" s="840">
        <v>98</v>
      </c>
      <c r="M27" s="909"/>
      <c r="N27" s="79"/>
      <c r="O27" s="24"/>
      <c r="P27" s="24"/>
      <c r="Q27" s="24"/>
      <c r="R27" s="24"/>
      <c r="S27" s="521" t="s">
        <v>0</v>
      </c>
      <c r="T27" s="522"/>
      <c r="U27" s="522"/>
      <c r="V27" s="522" t="s">
        <v>0</v>
      </c>
      <c r="W27" s="522"/>
      <c r="X27" s="523"/>
      <c r="Y27" s="622">
        <v>32</v>
      </c>
      <c r="Z27" s="181">
        <v>32</v>
      </c>
      <c r="AA27" s="181"/>
      <c r="AB27" s="181">
        <v>30</v>
      </c>
      <c r="AC27" s="181">
        <v>30</v>
      </c>
      <c r="AD27" s="623"/>
      <c r="AE27" s="395">
        <v>36</v>
      </c>
      <c r="AF27" s="391">
        <v>36</v>
      </c>
      <c r="AG27" s="391"/>
      <c r="AH27" s="392"/>
      <c r="AI27" s="393"/>
      <c r="AJ27" s="394"/>
    </row>
    <row r="28" spans="1:36" s="88" customFormat="1" ht="31.5" customHeight="1">
      <c r="A28" s="127" t="s">
        <v>249</v>
      </c>
      <c r="B28" s="132" t="s">
        <v>32</v>
      </c>
      <c r="C28" s="159" t="s">
        <v>64</v>
      </c>
      <c r="D28" s="312"/>
      <c r="E28" s="310">
        <v>3</v>
      </c>
      <c r="F28" s="161" t="s">
        <v>0</v>
      </c>
      <c r="G28" s="22" t="s">
        <v>0</v>
      </c>
      <c r="H28" s="840">
        <v>68</v>
      </c>
      <c r="I28" s="908">
        <v>6</v>
      </c>
      <c r="J28" s="840">
        <v>68</v>
      </c>
      <c r="K28" s="910">
        <v>26</v>
      </c>
      <c r="L28" s="910">
        <v>42</v>
      </c>
      <c r="M28" s="909"/>
      <c r="N28" s="79"/>
      <c r="O28" s="24"/>
      <c r="P28" s="24"/>
      <c r="Q28" s="24"/>
      <c r="R28" s="24"/>
      <c r="S28" s="524"/>
      <c r="T28" s="28"/>
      <c r="U28" s="28"/>
      <c r="V28" s="181"/>
      <c r="W28" s="181"/>
      <c r="X28" s="525"/>
      <c r="Y28" s="622">
        <v>68</v>
      </c>
      <c r="Z28" s="181">
        <v>42</v>
      </c>
      <c r="AA28" s="181"/>
      <c r="AB28" s="28"/>
      <c r="AC28" s="28"/>
      <c r="AD28" s="125"/>
      <c r="AE28" s="395"/>
      <c r="AF28" s="391"/>
      <c r="AG28" s="391"/>
      <c r="AH28" s="392"/>
      <c r="AI28" s="393"/>
      <c r="AJ28" s="394"/>
    </row>
    <row r="29" spans="1:36" s="88" customFormat="1" ht="27.75" customHeight="1">
      <c r="A29" s="286" t="s">
        <v>250</v>
      </c>
      <c r="B29" s="132" t="s">
        <v>19</v>
      </c>
      <c r="C29" s="159" t="s">
        <v>213</v>
      </c>
      <c r="D29" s="366" t="s">
        <v>214</v>
      </c>
      <c r="E29" s="311">
        <v>6</v>
      </c>
      <c r="F29" s="161"/>
      <c r="G29" s="22">
        <v>0</v>
      </c>
      <c r="H29" s="840">
        <v>96</v>
      </c>
      <c r="I29" s="908">
        <v>10</v>
      </c>
      <c r="J29" s="840">
        <v>96</v>
      </c>
      <c r="K29" s="908"/>
      <c r="L29" s="910">
        <v>96</v>
      </c>
      <c r="M29" s="909">
        <v>0</v>
      </c>
      <c r="N29" s="79"/>
      <c r="O29" s="24"/>
      <c r="P29" s="24"/>
      <c r="Q29" s="24"/>
      <c r="R29" s="24"/>
      <c r="S29" s="524"/>
      <c r="T29" s="28"/>
      <c r="U29" s="28"/>
      <c r="V29" s="181"/>
      <c r="W29" s="181"/>
      <c r="X29" s="525"/>
      <c r="Y29" s="622">
        <v>22</v>
      </c>
      <c r="Z29" s="181">
        <v>22</v>
      </c>
      <c r="AA29" s="181"/>
      <c r="AB29" s="28">
        <v>26</v>
      </c>
      <c r="AC29" s="28">
        <v>26</v>
      </c>
      <c r="AD29" s="125"/>
      <c r="AE29" s="396">
        <v>24</v>
      </c>
      <c r="AF29" s="397">
        <v>24</v>
      </c>
      <c r="AG29" s="397"/>
      <c r="AH29" s="392">
        <v>24</v>
      </c>
      <c r="AI29" s="398">
        <v>24</v>
      </c>
      <c r="AJ29" s="394"/>
    </row>
    <row r="30" spans="1:36" s="88" customFormat="1" ht="32.25" customHeight="1">
      <c r="A30" s="286" t="s">
        <v>251</v>
      </c>
      <c r="B30" s="287" t="s">
        <v>212</v>
      </c>
      <c r="C30" s="288" t="s">
        <v>64</v>
      </c>
      <c r="D30" s="289"/>
      <c r="E30" s="290">
        <v>5</v>
      </c>
      <c r="F30" s="291"/>
      <c r="G30" s="292"/>
      <c r="H30" s="911">
        <v>36</v>
      </c>
      <c r="I30" s="912">
        <v>4</v>
      </c>
      <c r="J30" s="911">
        <v>36</v>
      </c>
      <c r="K30" s="912">
        <v>20</v>
      </c>
      <c r="L30" s="913">
        <v>16</v>
      </c>
      <c r="M30" s="914"/>
      <c r="N30" s="294"/>
      <c r="O30" s="295"/>
      <c r="P30" s="295"/>
      <c r="Q30" s="295"/>
      <c r="R30" s="295"/>
      <c r="S30" s="526"/>
      <c r="T30" s="170"/>
      <c r="U30" s="170"/>
      <c r="V30" s="171"/>
      <c r="W30" s="171"/>
      <c r="X30" s="527"/>
      <c r="Y30" s="624"/>
      <c r="Z30" s="171"/>
      <c r="AA30" s="171"/>
      <c r="AB30" s="170"/>
      <c r="AC30" s="170"/>
      <c r="AD30" s="535"/>
      <c r="AE30" s="399">
        <v>36</v>
      </c>
      <c r="AF30" s="400">
        <v>16</v>
      </c>
      <c r="AG30" s="400"/>
      <c r="AH30" s="401"/>
      <c r="AI30" s="402"/>
      <c r="AJ30" s="403"/>
    </row>
    <row r="31" spans="1:36" s="88" customFormat="1" ht="28.5" customHeight="1">
      <c r="A31" s="286" t="s">
        <v>252</v>
      </c>
      <c r="B31" s="287" t="s">
        <v>136</v>
      </c>
      <c r="C31" s="288" t="s">
        <v>64</v>
      </c>
      <c r="D31" s="289"/>
      <c r="E31" s="290">
        <v>5</v>
      </c>
      <c r="F31" s="291"/>
      <c r="G31" s="292"/>
      <c r="H31" s="911">
        <v>36</v>
      </c>
      <c r="I31" s="912">
        <v>4</v>
      </c>
      <c r="J31" s="911">
        <v>36</v>
      </c>
      <c r="K31" s="912">
        <v>20</v>
      </c>
      <c r="L31" s="913">
        <v>16</v>
      </c>
      <c r="M31" s="914"/>
      <c r="N31" s="294"/>
      <c r="O31" s="295"/>
      <c r="P31" s="295"/>
      <c r="Q31" s="295"/>
      <c r="R31" s="295"/>
      <c r="S31" s="526"/>
      <c r="T31" s="170"/>
      <c r="U31" s="170"/>
      <c r="V31" s="171"/>
      <c r="W31" s="171"/>
      <c r="X31" s="527"/>
      <c r="Y31" s="624"/>
      <c r="Z31" s="171"/>
      <c r="AA31" s="171"/>
      <c r="AB31" s="170"/>
      <c r="AC31" s="170"/>
      <c r="AD31" s="535"/>
      <c r="AE31" s="399">
        <v>36</v>
      </c>
      <c r="AF31" s="400">
        <v>16</v>
      </c>
      <c r="AG31" s="400"/>
      <c r="AH31" s="401"/>
      <c r="AI31" s="402"/>
      <c r="AJ31" s="403"/>
    </row>
    <row r="32" spans="1:36" s="88" customFormat="1" ht="15.75" thickBot="1">
      <c r="A32" s="286" t="s">
        <v>253</v>
      </c>
      <c r="B32" s="958" t="s">
        <v>20</v>
      </c>
      <c r="C32" s="288" t="s">
        <v>64</v>
      </c>
      <c r="D32" s="289"/>
      <c r="E32" s="290">
        <v>6</v>
      </c>
      <c r="F32" s="291"/>
      <c r="G32" s="292"/>
      <c r="H32" s="911">
        <v>48</v>
      </c>
      <c r="I32" s="912">
        <v>6</v>
      </c>
      <c r="J32" s="911">
        <f>K32+L32+M32</f>
        <v>48</v>
      </c>
      <c r="K32" s="912">
        <v>48</v>
      </c>
      <c r="L32" s="913"/>
      <c r="M32" s="914"/>
      <c r="N32" s="294"/>
      <c r="O32" s="295"/>
      <c r="P32" s="295"/>
      <c r="Q32" s="295"/>
      <c r="R32" s="295"/>
      <c r="S32" s="526"/>
      <c r="T32" s="170"/>
      <c r="U32" s="170"/>
      <c r="V32" s="171"/>
      <c r="W32" s="171"/>
      <c r="X32" s="527"/>
      <c r="Y32" s="624"/>
      <c r="Z32" s="171"/>
      <c r="AA32" s="171"/>
      <c r="AB32" s="170"/>
      <c r="AC32" s="170"/>
      <c r="AD32" s="535"/>
      <c r="AE32" s="399"/>
      <c r="AF32" s="400"/>
      <c r="AG32" s="400"/>
      <c r="AH32" s="401">
        <v>48</v>
      </c>
      <c r="AI32" s="402"/>
      <c r="AJ32" s="403"/>
    </row>
    <row r="33" spans="1:36" s="90" customFormat="1" ht="32.25" customHeight="1" thickBot="1">
      <c r="A33" s="699" t="s">
        <v>22</v>
      </c>
      <c r="B33" s="700" t="s">
        <v>208</v>
      </c>
      <c r="C33" s="701" t="s">
        <v>265</v>
      </c>
      <c r="D33" s="702">
        <v>0</v>
      </c>
      <c r="E33" s="703">
        <v>12</v>
      </c>
      <c r="F33" s="704">
        <v>1</v>
      </c>
      <c r="G33" s="705"/>
      <c r="H33" s="703">
        <f aca="true" t="shared" si="5" ref="H33:M33">SUM(H34:H46)</f>
        <v>752</v>
      </c>
      <c r="I33" s="703">
        <f t="shared" si="5"/>
        <v>92</v>
      </c>
      <c r="J33" s="703">
        <f t="shared" si="5"/>
        <v>752</v>
      </c>
      <c r="K33" s="703">
        <f t="shared" si="5"/>
        <v>340</v>
      </c>
      <c r="L33" s="703">
        <f t="shared" si="5"/>
        <v>412</v>
      </c>
      <c r="M33" s="703">
        <f t="shared" si="5"/>
        <v>0</v>
      </c>
      <c r="N33" s="703">
        <f>SUM(N34:N44)</f>
        <v>0</v>
      </c>
      <c r="O33" s="703">
        <f>SUM(O34:O44)</f>
        <v>0</v>
      </c>
      <c r="P33" s="703">
        <f>SUM(P34:P44)</f>
        <v>0</v>
      </c>
      <c r="Q33" s="703">
        <f>SUM(Q34:Q44)</f>
        <v>0</v>
      </c>
      <c r="R33" s="703">
        <f>SUM(R34:R44)</f>
        <v>0</v>
      </c>
      <c r="S33" s="706">
        <f aca="true" t="shared" si="6" ref="S33:AJ33">SUM(S34:S46)</f>
        <v>0</v>
      </c>
      <c r="T33" s="706">
        <f t="shared" si="6"/>
        <v>0</v>
      </c>
      <c r="U33" s="706">
        <f t="shared" si="6"/>
        <v>0</v>
      </c>
      <c r="V33" s="706">
        <f t="shared" si="6"/>
        <v>0</v>
      </c>
      <c r="W33" s="706">
        <f t="shared" si="6"/>
        <v>0</v>
      </c>
      <c r="X33" s="706">
        <f t="shared" si="6"/>
        <v>0</v>
      </c>
      <c r="Y33" s="706">
        <f t="shared" si="6"/>
        <v>408</v>
      </c>
      <c r="Z33" s="706">
        <f t="shared" si="6"/>
        <v>214</v>
      </c>
      <c r="AA33" s="706">
        <f t="shared" si="6"/>
        <v>0</v>
      </c>
      <c r="AB33" s="706">
        <f t="shared" si="6"/>
        <v>140</v>
      </c>
      <c r="AC33" s="706">
        <f>SUM(AC34:AC46)</f>
        <v>94</v>
      </c>
      <c r="AD33" s="706">
        <f t="shared" si="6"/>
        <v>0</v>
      </c>
      <c r="AE33" s="703">
        <f t="shared" si="6"/>
        <v>102</v>
      </c>
      <c r="AF33" s="703">
        <f t="shared" si="6"/>
        <v>60</v>
      </c>
      <c r="AG33" s="703">
        <f t="shared" si="6"/>
        <v>0</v>
      </c>
      <c r="AH33" s="703">
        <f t="shared" si="6"/>
        <v>102</v>
      </c>
      <c r="AI33" s="703">
        <f t="shared" si="6"/>
        <v>54</v>
      </c>
      <c r="AJ33" s="703">
        <f t="shared" si="6"/>
        <v>0</v>
      </c>
    </row>
    <row r="34" spans="1:36" s="15" customFormat="1" ht="32.25" customHeight="1">
      <c r="A34" s="298" t="s">
        <v>23</v>
      </c>
      <c r="B34" s="299" t="s">
        <v>117</v>
      </c>
      <c r="C34" s="300" t="s">
        <v>129</v>
      </c>
      <c r="D34" s="848"/>
      <c r="E34" s="849">
        <v>4</v>
      </c>
      <c r="F34" s="850"/>
      <c r="G34" s="296"/>
      <c r="H34" s="834">
        <v>70</v>
      </c>
      <c r="I34" s="835">
        <v>8</v>
      </c>
      <c r="J34" s="836">
        <v>70</v>
      </c>
      <c r="K34" s="837">
        <v>14</v>
      </c>
      <c r="L34" s="837">
        <v>56</v>
      </c>
      <c r="M34" s="172"/>
      <c r="N34" s="301">
        <v>0</v>
      </c>
      <c r="O34" s="302"/>
      <c r="P34" s="302"/>
      <c r="Q34" s="303">
        <v>0</v>
      </c>
      <c r="R34" s="302"/>
      <c r="S34" s="528"/>
      <c r="T34" s="297"/>
      <c r="U34" s="297"/>
      <c r="V34" s="529"/>
      <c r="W34" s="529"/>
      <c r="X34" s="530"/>
      <c r="Y34" s="625">
        <v>34</v>
      </c>
      <c r="Z34" s="529">
        <v>24</v>
      </c>
      <c r="AA34" s="529"/>
      <c r="AB34" s="297">
        <v>36</v>
      </c>
      <c r="AC34" s="297">
        <v>32</v>
      </c>
      <c r="AD34" s="298"/>
      <c r="AE34" s="406" t="s">
        <v>0</v>
      </c>
      <c r="AF34" s="407"/>
      <c r="AG34" s="407"/>
      <c r="AH34" s="408" t="s">
        <v>0</v>
      </c>
      <c r="AI34" s="409"/>
      <c r="AJ34" s="404"/>
    </row>
    <row r="35" spans="1:36" s="15" customFormat="1" ht="33" customHeight="1">
      <c r="A35" s="125" t="s">
        <v>24</v>
      </c>
      <c r="B35" s="133" t="s">
        <v>118</v>
      </c>
      <c r="C35" s="159" t="s">
        <v>64</v>
      </c>
      <c r="D35" s="851"/>
      <c r="E35" s="842">
        <v>3</v>
      </c>
      <c r="F35" s="852"/>
      <c r="G35" s="26"/>
      <c r="H35" s="838">
        <v>34</v>
      </c>
      <c r="I35" s="839">
        <v>4</v>
      </c>
      <c r="J35" s="840">
        <v>34</v>
      </c>
      <c r="K35" s="841">
        <v>16</v>
      </c>
      <c r="L35" s="841">
        <v>18</v>
      </c>
      <c r="M35" s="23"/>
      <c r="N35" s="106">
        <v>0</v>
      </c>
      <c r="O35" s="102"/>
      <c r="P35" s="102"/>
      <c r="Q35" s="103">
        <v>0</v>
      </c>
      <c r="R35" s="102"/>
      <c r="S35" s="524"/>
      <c r="T35" s="28"/>
      <c r="U35" s="28"/>
      <c r="V35" s="181"/>
      <c r="W35" s="181"/>
      <c r="X35" s="525"/>
      <c r="Y35" s="622">
        <v>34</v>
      </c>
      <c r="Z35" s="181">
        <v>18</v>
      </c>
      <c r="AA35" s="181"/>
      <c r="AB35" s="28"/>
      <c r="AC35" s="28"/>
      <c r="AD35" s="125"/>
      <c r="AE35" s="395"/>
      <c r="AF35" s="391"/>
      <c r="AG35" s="391"/>
      <c r="AH35" s="392"/>
      <c r="AI35" s="393"/>
      <c r="AJ35" s="405"/>
    </row>
    <row r="36" spans="1:36" s="27" customFormat="1" ht="30.75" customHeight="1">
      <c r="A36" s="125" t="s">
        <v>25</v>
      </c>
      <c r="B36" s="133" t="s">
        <v>119</v>
      </c>
      <c r="C36" s="159" t="s">
        <v>64</v>
      </c>
      <c r="D36" s="851"/>
      <c r="E36" s="842">
        <v>3</v>
      </c>
      <c r="F36" s="852" t="s">
        <v>0</v>
      </c>
      <c r="G36" s="26"/>
      <c r="H36" s="838">
        <v>34</v>
      </c>
      <c r="I36" s="839">
        <v>4</v>
      </c>
      <c r="J36" s="840">
        <v>34</v>
      </c>
      <c r="K36" s="842">
        <v>16</v>
      </c>
      <c r="L36" s="842">
        <v>18</v>
      </c>
      <c r="M36" s="23"/>
      <c r="N36" s="79">
        <v>0</v>
      </c>
      <c r="O36" s="24"/>
      <c r="P36" s="24"/>
      <c r="Q36" s="25">
        <v>0</v>
      </c>
      <c r="R36" s="24"/>
      <c r="S36" s="524"/>
      <c r="T36" s="28"/>
      <c r="U36" s="28"/>
      <c r="V36" s="181"/>
      <c r="W36" s="181"/>
      <c r="X36" s="525"/>
      <c r="Y36" s="622">
        <v>34</v>
      </c>
      <c r="Z36" s="181">
        <v>18</v>
      </c>
      <c r="AA36" s="181"/>
      <c r="AB36" s="28"/>
      <c r="AC36" s="28"/>
      <c r="AD36" s="125"/>
      <c r="AE36" s="395" t="s">
        <v>0</v>
      </c>
      <c r="AF36" s="391"/>
      <c r="AG36" s="391"/>
      <c r="AH36" s="392"/>
      <c r="AI36" s="393"/>
      <c r="AJ36" s="405"/>
    </row>
    <row r="37" spans="1:36" s="27" customFormat="1" ht="39" customHeight="1">
      <c r="A37" s="125" t="s">
        <v>26</v>
      </c>
      <c r="B37" s="133" t="s">
        <v>120</v>
      </c>
      <c r="C37" s="159" t="s">
        <v>64</v>
      </c>
      <c r="D37" s="851"/>
      <c r="E37" s="842">
        <v>4</v>
      </c>
      <c r="F37" s="853"/>
      <c r="G37" s="26"/>
      <c r="H37" s="838">
        <v>100</v>
      </c>
      <c r="I37" s="842">
        <v>10</v>
      </c>
      <c r="J37" s="840">
        <v>100</v>
      </c>
      <c r="K37" s="842">
        <v>50</v>
      </c>
      <c r="L37" s="842">
        <v>50</v>
      </c>
      <c r="M37" s="23"/>
      <c r="N37" s="107">
        <v>0</v>
      </c>
      <c r="O37" s="24"/>
      <c r="P37" s="24"/>
      <c r="Q37" s="25">
        <v>0</v>
      </c>
      <c r="R37" s="24"/>
      <c r="S37" s="524"/>
      <c r="T37" s="28"/>
      <c r="U37" s="28"/>
      <c r="V37" s="181"/>
      <c r="W37" s="181"/>
      <c r="X37" s="525"/>
      <c r="Y37" s="626">
        <v>68</v>
      </c>
      <c r="Z37" s="28">
        <v>34</v>
      </c>
      <c r="AA37" s="28"/>
      <c r="AB37" s="28">
        <v>32</v>
      </c>
      <c r="AC37" s="28">
        <v>26</v>
      </c>
      <c r="AD37" s="125"/>
      <c r="AE37" s="396"/>
      <c r="AF37" s="397"/>
      <c r="AG37" s="397"/>
      <c r="AH37" s="410"/>
      <c r="AI37" s="393"/>
      <c r="AJ37" s="405"/>
    </row>
    <row r="38" spans="1:36" ht="30.75" customHeight="1">
      <c r="A38" s="125" t="s">
        <v>27</v>
      </c>
      <c r="B38" s="134" t="s">
        <v>121</v>
      </c>
      <c r="C38" s="159" t="s">
        <v>64</v>
      </c>
      <c r="D38" s="854"/>
      <c r="E38" s="844">
        <v>3</v>
      </c>
      <c r="F38" s="855" t="s">
        <v>0</v>
      </c>
      <c r="G38" s="33"/>
      <c r="H38" s="838">
        <v>34</v>
      </c>
      <c r="I38" s="843">
        <v>4</v>
      </c>
      <c r="J38" s="840">
        <v>34</v>
      </c>
      <c r="K38" s="844">
        <v>16</v>
      </c>
      <c r="L38" s="844">
        <v>18</v>
      </c>
      <c r="M38" s="30"/>
      <c r="N38" s="108">
        <v>0</v>
      </c>
      <c r="O38" s="31"/>
      <c r="P38" s="31"/>
      <c r="Q38" s="32">
        <v>0</v>
      </c>
      <c r="R38" s="31"/>
      <c r="S38" s="531"/>
      <c r="T38" s="532"/>
      <c r="U38" s="532"/>
      <c r="V38" s="532"/>
      <c r="W38" s="532"/>
      <c r="X38" s="533"/>
      <c r="Y38" s="33"/>
      <c r="Z38" s="29"/>
      <c r="AA38" s="29"/>
      <c r="AB38" s="39"/>
      <c r="AC38" s="39"/>
      <c r="AD38" s="38"/>
      <c r="AE38" s="411">
        <v>34</v>
      </c>
      <c r="AF38" s="412">
        <v>18</v>
      </c>
      <c r="AG38" s="412"/>
      <c r="AH38" s="413"/>
      <c r="AI38" s="414"/>
      <c r="AJ38" s="415"/>
    </row>
    <row r="39" spans="1:36" ht="30" customHeight="1">
      <c r="A39" s="125" t="s">
        <v>28</v>
      </c>
      <c r="B39" s="358" t="s">
        <v>215</v>
      </c>
      <c r="C39" s="159" t="s">
        <v>222</v>
      </c>
      <c r="D39" s="856"/>
      <c r="E39" s="844">
        <v>3</v>
      </c>
      <c r="F39" s="857"/>
      <c r="G39" s="33"/>
      <c r="H39" s="838">
        <v>34</v>
      </c>
      <c r="I39" s="843">
        <v>4</v>
      </c>
      <c r="J39" s="840">
        <v>34</v>
      </c>
      <c r="K39" s="844">
        <v>16</v>
      </c>
      <c r="L39" s="844">
        <v>18</v>
      </c>
      <c r="M39" s="37"/>
      <c r="N39" s="108">
        <v>0</v>
      </c>
      <c r="O39" s="31"/>
      <c r="P39" s="31"/>
      <c r="Q39" s="32">
        <v>0</v>
      </c>
      <c r="R39" s="31"/>
      <c r="S39" s="531"/>
      <c r="T39" s="532"/>
      <c r="U39" s="532"/>
      <c r="V39" s="532"/>
      <c r="W39" s="532"/>
      <c r="X39" s="533"/>
      <c r="Y39" s="33">
        <v>34</v>
      </c>
      <c r="Z39" s="29">
        <v>18</v>
      </c>
      <c r="AA39" s="29"/>
      <c r="AB39" s="29" t="s">
        <v>0</v>
      </c>
      <c r="AC39" s="29"/>
      <c r="AD39" s="34"/>
      <c r="AE39" s="411"/>
      <c r="AF39" s="412"/>
      <c r="AG39" s="412"/>
      <c r="AH39" s="413"/>
      <c r="AI39" s="414"/>
      <c r="AJ39" s="416"/>
    </row>
    <row r="40" spans="1:36" ht="21.75" customHeight="1">
      <c r="A40" s="125" t="s">
        <v>29</v>
      </c>
      <c r="B40" s="134" t="s">
        <v>216</v>
      </c>
      <c r="C40" s="182" t="s">
        <v>65</v>
      </c>
      <c r="D40" s="856" t="s">
        <v>0</v>
      </c>
      <c r="E40" s="844"/>
      <c r="F40" s="858">
        <v>3</v>
      </c>
      <c r="G40" s="33"/>
      <c r="H40" s="838">
        <v>68</v>
      </c>
      <c r="I40" s="843">
        <v>18</v>
      </c>
      <c r="J40" s="840">
        <v>68</v>
      </c>
      <c r="K40" s="844">
        <v>34</v>
      </c>
      <c r="L40" s="844">
        <v>34</v>
      </c>
      <c r="M40" s="37"/>
      <c r="N40" s="108">
        <v>0</v>
      </c>
      <c r="O40" s="31"/>
      <c r="P40" s="31"/>
      <c r="Q40" s="32">
        <v>0</v>
      </c>
      <c r="R40" s="31"/>
      <c r="S40" s="521"/>
      <c r="T40" s="181"/>
      <c r="U40" s="181"/>
      <c r="V40" s="181"/>
      <c r="W40" s="181"/>
      <c r="X40" s="525"/>
      <c r="Y40" s="33">
        <v>68</v>
      </c>
      <c r="Z40" s="29">
        <v>34</v>
      </c>
      <c r="AA40" s="29"/>
      <c r="AB40" s="29"/>
      <c r="AC40" s="29"/>
      <c r="AD40" s="34"/>
      <c r="AE40" s="411"/>
      <c r="AF40" s="412"/>
      <c r="AG40" s="412"/>
      <c r="AH40" s="413"/>
      <c r="AI40" s="414"/>
      <c r="AJ40" s="416"/>
    </row>
    <row r="41" spans="1:36" ht="30.75" customHeight="1">
      <c r="A41" s="125" t="s">
        <v>30</v>
      </c>
      <c r="B41" s="133" t="s">
        <v>165</v>
      </c>
      <c r="C41" s="235" t="s">
        <v>64</v>
      </c>
      <c r="D41" s="856" t="s">
        <v>0</v>
      </c>
      <c r="E41" s="859">
        <v>5</v>
      </c>
      <c r="F41" s="860"/>
      <c r="G41" s="33"/>
      <c r="H41" s="838">
        <v>68</v>
      </c>
      <c r="I41" s="843">
        <v>8</v>
      </c>
      <c r="J41" s="840">
        <v>68</v>
      </c>
      <c r="K41" s="844">
        <v>34</v>
      </c>
      <c r="L41" s="844">
        <v>34</v>
      </c>
      <c r="M41" s="38"/>
      <c r="N41" s="109">
        <v>0</v>
      </c>
      <c r="O41" s="39"/>
      <c r="P41" s="39"/>
      <c r="Q41" s="40">
        <v>0</v>
      </c>
      <c r="R41" s="39"/>
      <c r="S41" s="524"/>
      <c r="T41" s="28"/>
      <c r="U41" s="28"/>
      <c r="V41" s="181"/>
      <c r="W41" s="181"/>
      <c r="X41" s="525"/>
      <c r="Y41" s="33">
        <v>68</v>
      </c>
      <c r="Z41" s="29">
        <v>34</v>
      </c>
      <c r="AA41" s="29"/>
      <c r="AB41" s="29"/>
      <c r="AC41" s="29"/>
      <c r="AD41" s="34"/>
      <c r="AE41" s="411"/>
      <c r="AF41" s="412"/>
      <c r="AG41" s="412"/>
      <c r="AH41" s="413"/>
      <c r="AI41" s="414"/>
      <c r="AJ41" s="416"/>
    </row>
    <row r="42" spans="1:36" ht="28.5" customHeight="1">
      <c r="A42" s="125" t="s">
        <v>31</v>
      </c>
      <c r="B42" s="133" t="s">
        <v>217</v>
      </c>
      <c r="C42" s="159" t="s">
        <v>64</v>
      </c>
      <c r="D42" s="861" t="s">
        <v>0</v>
      </c>
      <c r="E42" s="844">
        <v>3</v>
      </c>
      <c r="F42" s="857"/>
      <c r="G42" s="33"/>
      <c r="H42" s="840">
        <v>68</v>
      </c>
      <c r="I42" s="843">
        <v>8</v>
      </c>
      <c r="J42" s="840">
        <v>68</v>
      </c>
      <c r="K42" s="844">
        <v>34</v>
      </c>
      <c r="L42" s="844">
        <v>34</v>
      </c>
      <c r="M42" s="34"/>
      <c r="N42" s="109">
        <v>0</v>
      </c>
      <c r="O42" s="29"/>
      <c r="P42" s="29"/>
      <c r="Q42" s="42">
        <v>0</v>
      </c>
      <c r="R42" s="29"/>
      <c r="S42" s="524"/>
      <c r="T42" s="28"/>
      <c r="U42" s="28"/>
      <c r="V42" s="181"/>
      <c r="W42" s="181"/>
      <c r="X42" s="525"/>
      <c r="Y42" s="33">
        <v>68</v>
      </c>
      <c r="Z42" s="29">
        <v>34</v>
      </c>
      <c r="AA42" s="29"/>
      <c r="AB42" s="29"/>
      <c r="AC42" s="29"/>
      <c r="AD42" s="34"/>
      <c r="AE42" s="411"/>
      <c r="AF42" s="412"/>
      <c r="AG42" s="412"/>
      <c r="AH42" s="417"/>
      <c r="AI42" s="418"/>
      <c r="AJ42" s="416"/>
    </row>
    <row r="43" spans="1:36" ht="28.5" customHeight="1">
      <c r="A43" s="236" t="s">
        <v>33</v>
      </c>
      <c r="B43" s="133" t="s">
        <v>218</v>
      </c>
      <c r="C43" s="159" t="s">
        <v>64</v>
      </c>
      <c r="D43" s="862" t="s">
        <v>0</v>
      </c>
      <c r="E43" s="847">
        <v>3</v>
      </c>
      <c r="F43" s="863"/>
      <c r="G43" s="101"/>
      <c r="H43" s="845">
        <v>34</v>
      </c>
      <c r="I43" s="846">
        <v>4</v>
      </c>
      <c r="J43" s="845">
        <v>34</v>
      </c>
      <c r="K43" s="847">
        <v>16</v>
      </c>
      <c r="L43" s="847">
        <v>18</v>
      </c>
      <c r="M43" s="100"/>
      <c r="N43" s="115"/>
      <c r="O43" s="100"/>
      <c r="P43" s="100"/>
      <c r="Q43" s="116"/>
      <c r="R43" s="100"/>
      <c r="S43" s="534"/>
      <c r="T43" s="28"/>
      <c r="U43" s="28"/>
      <c r="V43" s="181"/>
      <c r="W43" s="293"/>
      <c r="X43" s="527"/>
      <c r="Y43" s="101"/>
      <c r="Z43" s="100"/>
      <c r="AA43" s="100"/>
      <c r="AB43" s="100"/>
      <c r="AC43" s="100"/>
      <c r="AD43" s="100"/>
      <c r="AE43" s="419">
        <v>34</v>
      </c>
      <c r="AF43" s="420">
        <v>18</v>
      </c>
      <c r="AG43" s="420"/>
      <c r="AH43" s="421"/>
      <c r="AI43" s="421"/>
      <c r="AJ43" s="422"/>
    </row>
    <row r="44" spans="1:36" ht="28.5" customHeight="1">
      <c r="A44" s="124" t="s">
        <v>34</v>
      </c>
      <c r="B44" s="956" t="s">
        <v>219</v>
      </c>
      <c r="C44" s="182" t="s">
        <v>64</v>
      </c>
      <c r="D44" s="862"/>
      <c r="E44" s="847">
        <v>5</v>
      </c>
      <c r="F44" s="863"/>
      <c r="G44" s="101"/>
      <c r="H44" s="845">
        <v>34</v>
      </c>
      <c r="I44" s="846">
        <v>4</v>
      </c>
      <c r="J44" s="845">
        <v>34</v>
      </c>
      <c r="K44" s="847">
        <v>10</v>
      </c>
      <c r="L44" s="847">
        <v>24</v>
      </c>
      <c r="M44" s="100"/>
      <c r="N44" s="115"/>
      <c r="O44" s="100"/>
      <c r="P44" s="100"/>
      <c r="Q44" s="116"/>
      <c r="R44" s="100"/>
      <c r="S44" s="534"/>
      <c r="T44" s="28"/>
      <c r="U44" s="28"/>
      <c r="V44" s="181"/>
      <c r="W44" s="293"/>
      <c r="X44" s="527"/>
      <c r="Y44" s="101"/>
      <c r="Z44" s="100"/>
      <c r="AA44" s="100"/>
      <c r="AB44" s="100"/>
      <c r="AC44" s="100"/>
      <c r="AD44" s="100"/>
      <c r="AE44" s="419">
        <v>34</v>
      </c>
      <c r="AF44" s="420">
        <v>24</v>
      </c>
      <c r="AG44" s="420"/>
      <c r="AH44" s="421"/>
      <c r="AI44" s="421"/>
      <c r="AJ44" s="422"/>
    </row>
    <row r="45" spans="1:36" ht="28.5" customHeight="1">
      <c r="A45" s="124" t="s">
        <v>35</v>
      </c>
      <c r="B45" s="957" t="s">
        <v>220</v>
      </c>
      <c r="C45" s="790" t="s">
        <v>64</v>
      </c>
      <c r="D45" s="862"/>
      <c r="E45" s="847">
        <v>4</v>
      </c>
      <c r="F45" s="863"/>
      <c r="G45" s="101"/>
      <c r="H45" s="945">
        <v>72</v>
      </c>
      <c r="I45" s="846">
        <v>8</v>
      </c>
      <c r="J45" s="845">
        <v>72</v>
      </c>
      <c r="K45" s="847">
        <v>36</v>
      </c>
      <c r="L45" s="847">
        <v>36</v>
      </c>
      <c r="M45" s="100"/>
      <c r="N45" s="115"/>
      <c r="O45" s="100"/>
      <c r="P45" s="100"/>
      <c r="Q45" s="116"/>
      <c r="R45" s="100"/>
      <c r="S45" s="534"/>
      <c r="T45" s="28"/>
      <c r="U45" s="28"/>
      <c r="V45" s="181"/>
      <c r="W45" s="808"/>
      <c r="X45" s="809"/>
      <c r="Y45" s="101"/>
      <c r="Z45" s="100"/>
      <c r="AA45" s="100"/>
      <c r="AB45" s="100">
        <v>72</v>
      </c>
      <c r="AC45" s="100">
        <v>36</v>
      </c>
      <c r="AD45" s="100"/>
      <c r="AE45" s="419"/>
      <c r="AF45" s="420"/>
      <c r="AG45" s="420"/>
      <c r="AH45" s="791"/>
      <c r="AI45" s="791"/>
      <c r="AJ45" s="471"/>
    </row>
    <row r="46" spans="1:36" ht="28.5" customHeight="1">
      <c r="A46" s="124" t="s">
        <v>36</v>
      </c>
      <c r="B46" s="957" t="s">
        <v>221</v>
      </c>
      <c r="C46" s="288" t="s">
        <v>64</v>
      </c>
      <c r="D46" s="862"/>
      <c r="E46" s="847">
        <v>6</v>
      </c>
      <c r="F46" s="864"/>
      <c r="G46" s="101"/>
      <c r="H46" s="845">
        <v>102</v>
      </c>
      <c r="I46" s="846">
        <v>8</v>
      </c>
      <c r="J46" s="845">
        <v>102</v>
      </c>
      <c r="K46" s="847">
        <v>48</v>
      </c>
      <c r="L46" s="847">
        <v>54</v>
      </c>
      <c r="M46" s="100"/>
      <c r="N46" s="115"/>
      <c r="O46" s="100"/>
      <c r="P46" s="100"/>
      <c r="Q46" s="116"/>
      <c r="R46" s="100"/>
      <c r="S46" s="534"/>
      <c r="T46" s="28"/>
      <c r="U46" s="28"/>
      <c r="V46" s="181"/>
      <c r="W46" s="536"/>
      <c r="X46" s="718"/>
      <c r="Y46" s="101"/>
      <c r="Z46" s="100"/>
      <c r="AA46" s="100"/>
      <c r="AB46" s="100"/>
      <c r="AC46" s="100"/>
      <c r="AD46" s="719"/>
      <c r="AE46" s="418"/>
      <c r="AF46" s="420"/>
      <c r="AG46" s="423"/>
      <c r="AH46" s="720">
        <v>102</v>
      </c>
      <c r="AI46" s="720">
        <v>54</v>
      </c>
      <c r="AJ46" s="471"/>
    </row>
    <row r="47" spans="1:36" s="162" customFormat="1" ht="24.75" customHeight="1" thickBot="1">
      <c r="A47" s="707" t="s">
        <v>94</v>
      </c>
      <c r="B47" s="708" t="s">
        <v>21</v>
      </c>
      <c r="C47" s="709" t="s">
        <v>271</v>
      </c>
      <c r="D47" s="710">
        <v>0</v>
      </c>
      <c r="E47" s="710">
        <v>6</v>
      </c>
      <c r="F47" s="711">
        <v>4</v>
      </c>
      <c r="G47" s="712" t="e">
        <f>G49+#REF!+#REF!+#REF!+#REF!+#REF!+#REF!</f>
        <v>#REF!</v>
      </c>
      <c r="H47" s="710">
        <f aca="true" t="shared" si="7" ref="H47:AJ47">H48+H55+H61+H68</f>
        <v>1026</v>
      </c>
      <c r="I47" s="710">
        <f t="shared" si="7"/>
        <v>136</v>
      </c>
      <c r="J47" s="710">
        <f t="shared" si="7"/>
        <v>1458</v>
      </c>
      <c r="K47" s="710">
        <f t="shared" si="7"/>
        <v>424</v>
      </c>
      <c r="L47" s="710">
        <f t="shared" si="7"/>
        <v>528</v>
      </c>
      <c r="M47" s="710">
        <f t="shared" si="7"/>
        <v>52</v>
      </c>
      <c r="N47" s="713" t="e">
        <f t="shared" si="7"/>
        <v>#REF!</v>
      </c>
      <c r="O47" s="713" t="e">
        <f t="shared" si="7"/>
        <v>#REF!</v>
      </c>
      <c r="P47" s="713" t="e">
        <f t="shared" si="7"/>
        <v>#REF!</v>
      </c>
      <c r="Q47" s="713" t="e">
        <f t="shared" si="7"/>
        <v>#REF!</v>
      </c>
      <c r="R47" s="713" t="e">
        <f t="shared" si="7"/>
        <v>#REF!</v>
      </c>
      <c r="S47" s="713">
        <f t="shared" si="7"/>
        <v>0</v>
      </c>
      <c r="T47" s="713">
        <f t="shared" si="7"/>
        <v>0</v>
      </c>
      <c r="U47" s="713">
        <f t="shared" si="7"/>
        <v>0</v>
      </c>
      <c r="V47" s="713">
        <f t="shared" si="7"/>
        <v>0</v>
      </c>
      <c r="W47" s="713">
        <f t="shared" si="7"/>
        <v>0</v>
      </c>
      <c r="X47" s="713">
        <f t="shared" si="7"/>
        <v>0</v>
      </c>
      <c r="Y47" s="713">
        <f t="shared" si="7"/>
        <v>46</v>
      </c>
      <c r="Z47" s="713">
        <f t="shared" si="7"/>
        <v>18</v>
      </c>
      <c r="AA47" s="713">
        <f t="shared" si="7"/>
        <v>0</v>
      </c>
      <c r="AB47" s="713">
        <f t="shared" si="7"/>
        <v>452</v>
      </c>
      <c r="AC47" s="713">
        <f t="shared" si="7"/>
        <v>422</v>
      </c>
      <c r="AD47" s="713">
        <f t="shared" si="7"/>
        <v>26</v>
      </c>
      <c r="AE47" s="713">
        <f t="shared" si="7"/>
        <v>378</v>
      </c>
      <c r="AF47" s="713">
        <f t="shared" si="7"/>
        <v>222</v>
      </c>
      <c r="AG47" s="713">
        <f t="shared" si="7"/>
        <v>0</v>
      </c>
      <c r="AH47" s="713">
        <f t="shared" si="7"/>
        <v>150</v>
      </c>
      <c r="AI47" s="713">
        <f t="shared" si="7"/>
        <v>312</v>
      </c>
      <c r="AJ47" s="713">
        <f t="shared" si="7"/>
        <v>26</v>
      </c>
    </row>
    <row r="48" spans="1:36" ht="66.75" customHeight="1" thickBot="1">
      <c r="A48" s="667" t="s">
        <v>68</v>
      </c>
      <c r="B48" s="668" t="s">
        <v>137</v>
      </c>
      <c r="C48" s="669" t="s">
        <v>266</v>
      </c>
      <c r="D48" s="670">
        <v>0</v>
      </c>
      <c r="E48" s="671">
        <v>1</v>
      </c>
      <c r="F48" s="672">
        <v>1</v>
      </c>
      <c r="G48" s="673"/>
      <c r="H48" s="943">
        <f aca="true" t="shared" si="8" ref="H48:M48">SUM(H49:H54)</f>
        <v>306</v>
      </c>
      <c r="I48" s="943">
        <f t="shared" si="8"/>
        <v>40</v>
      </c>
      <c r="J48" s="943">
        <f t="shared" si="8"/>
        <v>414</v>
      </c>
      <c r="K48" s="943">
        <f t="shared" si="8"/>
        <v>158</v>
      </c>
      <c r="L48" s="943">
        <f t="shared" si="8"/>
        <v>142</v>
      </c>
      <c r="M48" s="943">
        <f t="shared" si="8"/>
        <v>0</v>
      </c>
      <c r="N48" s="674" t="e">
        <f>SUM(N49:N72)</f>
        <v>#REF!</v>
      </c>
      <c r="O48" s="674" t="e">
        <f>SUM(O49:O72)</f>
        <v>#REF!</v>
      </c>
      <c r="P48" s="674" t="e">
        <f>SUM(P49:P72)</f>
        <v>#REF!</v>
      </c>
      <c r="Q48" s="674" t="e">
        <f>SUM(Q49:Q72)</f>
        <v>#REF!</v>
      </c>
      <c r="R48" s="674" t="e">
        <f>SUM(R49:R72)</f>
        <v>#REF!</v>
      </c>
      <c r="S48" s="674">
        <f aca="true" t="shared" si="9" ref="S48:AJ48">SUM(S49:S54)</f>
        <v>0</v>
      </c>
      <c r="T48" s="674">
        <f t="shared" si="9"/>
        <v>0</v>
      </c>
      <c r="U48" s="674">
        <f t="shared" si="9"/>
        <v>0</v>
      </c>
      <c r="V48" s="674">
        <f t="shared" si="9"/>
        <v>0</v>
      </c>
      <c r="W48" s="674">
        <f t="shared" si="9"/>
        <v>0</v>
      </c>
      <c r="X48" s="674">
        <f t="shared" si="9"/>
        <v>0</v>
      </c>
      <c r="Y48" s="674">
        <f t="shared" si="9"/>
        <v>46</v>
      </c>
      <c r="Z48" s="674">
        <f t="shared" si="9"/>
        <v>18</v>
      </c>
      <c r="AA48" s="674">
        <f t="shared" si="9"/>
        <v>0</v>
      </c>
      <c r="AB48" s="674">
        <f t="shared" si="9"/>
        <v>260</v>
      </c>
      <c r="AC48" s="674">
        <f t="shared" si="9"/>
        <v>232</v>
      </c>
      <c r="AD48" s="674">
        <f t="shared" si="9"/>
        <v>0</v>
      </c>
      <c r="AE48" s="674">
        <f t="shared" si="9"/>
        <v>0</v>
      </c>
      <c r="AF48" s="674">
        <f t="shared" si="9"/>
        <v>0</v>
      </c>
      <c r="AG48" s="674">
        <f t="shared" si="9"/>
        <v>0</v>
      </c>
      <c r="AH48" s="674">
        <f t="shared" si="9"/>
        <v>0</v>
      </c>
      <c r="AI48" s="674">
        <f t="shared" si="9"/>
        <v>0</v>
      </c>
      <c r="AJ48" s="674">
        <f t="shared" si="9"/>
        <v>0</v>
      </c>
    </row>
    <row r="49" spans="1:36" ht="42.75">
      <c r="A49" s="304" t="s">
        <v>37</v>
      </c>
      <c r="B49" s="792" t="s">
        <v>224</v>
      </c>
      <c r="C49" s="305" t="s">
        <v>130</v>
      </c>
      <c r="D49" s="163"/>
      <c r="E49" s="359"/>
      <c r="F49" s="98">
        <v>4</v>
      </c>
      <c r="G49" s="177"/>
      <c r="H49" s="915">
        <v>126</v>
      </c>
      <c r="I49" s="916">
        <v>18</v>
      </c>
      <c r="J49" s="917">
        <f>SUM(K49:L49)</f>
        <v>126</v>
      </c>
      <c r="K49" s="918">
        <v>68</v>
      </c>
      <c r="L49" s="918">
        <v>58</v>
      </c>
      <c r="M49" s="919"/>
      <c r="N49" s="233">
        <v>0</v>
      </c>
      <c r="O49" s="97"/>
      <c r="P49" s="97"/>
      <c r="Q49" s="99">
        <v>0</v>
      </c>
      <c r="R49" s="97"/>
      <c r="S49" s="528"/>
      <c r="T49" s="297"/>
      <c r="U49" s="537"/>
      <c r="V49" s="538"/>
      <c r="W49" s="538"/>
      <c r="X49" s="539"/>
      <c r="Y49" s="627">
        <v>46</v>
      </c>
      <c r="Z49" s="97">
        <v>18</v>
      </c>
      <c r="AA49" s="97"/>
      <c r="AB49" s="97">
        <v>80</v>
      </c>
      <c r="AC49" s="97">
        <v>40</v>
      </c>
      <c r="AD49" s="98"/>
      <c r="AE49" s="424"/>
      <c r="AF49" s="425"/>
      <c r="AG49" s="425"/>
      <c r="AH49" s="426"/>
      <c r="AI49" s="427"/>
      <c r="AJ49" s="428"/>
    </row>
    <row r="50" spans="1:36" ht="28.5">
      <c r="A50" s="803" t="s">
        <v>69</v>
      </c>
      <c r="B50" s="804" t="s">
        <v>225</v>
      </c>
      <c r="C50" s="363" t="s">
        <v>267</v>
      </c>
      <c r="D50" s="334"/>
      <c r="E50" s="1003">
        <v>4</v>
      </c>
      <c r="F50" s="328"/>
      <c r="G50" s="329"/>
      <c r="H50" s="946">
        <v>138</v>
      </c>
      <c r="I50" s="921">
        <v>18</v>
      </c>
      <c r="J50" s="917">
        <f>SUM(K50:L50)</f>
        <v>138</v>
      </c>
      <c r="K50" s="917">
        <v>72</v>
      </c>
      <c r="L50" s="922">
        <v>66</v>
      </c>
      <c r="M50" s="923"/>
      <c r="N50" s="332"/>
      <c r="O50" s="331"/>
      <c r="P50" s="331"/>
      <c r="Q50" s="333"/>
      <c r="R50" s="331"/>
      <c r="S50" s="540"/>
      <c r="T50" s="541"/>
      <c r="U50" s="541"/>
      <c r="V50" s="330"/>
      <c r="W50" s="541"/>
      <c r="X50" s="542"/>
      <c r="Y50" s="628"/>
      <c r="Z50" s="331"/>
      <c r="AA50" s="331"/>
      <c r="AB50" s="331">
        <v>138</v>
      </c>
      <c r="AC50" s="331">
        <v>66</v>
      </c>
      <c r="AD50" s="629"/>
      <c r="AE50" s="433"/>
      <c r="AF50" s="434"/>
      <c r="AG50" s="434"/>
      <c r="AH50" s="435"/>
      <c r="AI50" s="436"/>
      <c r="AJ50" s="437"/>
    </row>
    <row r="51" spans="1:36" ht="42.75">
      <c r="A51" s="805" t="s">
        <v>226</v>
      </c>
      <c r="B51" s="792" t="s">
        <v>227</v>
      </c>
      <c r="C51" s="363" t="s">
        <v>267</v>
      </c>
      <c r="D51" s="334"/>
      <c r="E51" s="1004"/>
      <c r="F51" s="328"/>
      <c r="G51" s="329"/>
      <c r="H51" s="920">
        <v>36</v>
      </c>
      <c r="I51" s="921">
        <v>4</v>
      </c>
      <c r="J51" s="917">
        <f>SUM(K51:L51)</f>
        <v>36</v>
      </c>
      <c r="K51" s="917">
        <v>18</v>
      </c>
      <c r="L51" s="922">
        <v>18</v>
      </c>
      <c r="M51" s="923"/>
      <c r="N51" s="332"/>
      <c r="O51" s="331"/>
      <c r="P51" s="331"/>
      <c r="Q51" s="333"/>
      <c r="R51" s="331"/>
      <c r="S51" s="540"/>
      <c r="T51" s="541"/>
      <c r="U51" s="541"/>
      <c r="V51" s="330"/>
      <c r="W51" s="541"/>
      <c r="X51" s="542"/>
      <c r="Y51" s="628"/>
      <c r="Z51" s="331"/>
      <c r="AA51" s="331"/>
      <c r="AB51" s="331">
        <v>36</v>
      </c>
      <c r="AC51" s="331">
        <v>18</v>
      </c>
      <c r="AD51" s="629"/>
      <c r="AE51" s="433"/>
      <c r="AF51" s="434"/>
      <c r="AG51" s="434"/>
      <c r="AH51" s="435"/>
      <c r="AI51" s="436"/>
      <c r="AJ51" s="437"/>
    </row>
    <row r="52" spans="1:36" ht="15">
      <c r="A52" s="335" t="s">
        <v>228</v>
      </c>
      <c r="B52" s="793" t="s">
        <v>38</v>
      </c>
      <c r="C52" s="316"/>
      <c r="D52" s="317"/>
      <c r="E52" s="318"/>
      <c r="F52" s="319"/>
      <c r="G52" s="315"/>
      <c r="H52" s="924"/>
      <c r="I52" s="925"/>
      <c r="J52" s="926">
        <v>36</v>
      </c>
      <c r="K52" s="926"/>
      <c r="L52" s="927"/>
      <c r="M52" s="928"/>
      <c r="N52" s="323"/>
      <c r="O52" s="321"/>
      <c r="P52" s="321"/>
      <c r="Q52" s="324"/>
      <c r="R52" s="321"/>
      <c r="S52" s="543"/>
      <c r="T52" s="544"/>
      <c r="U52" s="544"/>
      <c r="V52" s="320"/>
      <c r="W52" s="544"/>
      <c r="X52" s="545"/>
      <c r="Y52" s="630"/>
      <c r="Z52" s="321"/>
      <c r="AA52" s="321"/>
      <c r="AB52" s="321"/>
      <c r="AC52" s="321">
        <v>36</v>
      </c>
      <c r="AD52" s="325"/>
      <c r="AE52" s="438"/>
      <c r="AF52" s="439"/>
      <c r="AG52" s="439"/>
      <c r="AH52" s="440"/>
      <c r="AI52" s="441"/>
      <c r="AJ52" s="442"/>
    </row>
    <row r="53" spans="1:36" ht="15.75" thickBot="1">
      <c r="A53" s="805" t="s">
        <v>133</v>
      </c>
      <c r="B53" s="794" t="s">
        <v>70</v>
      </c>
      <c r="C53" s="316"/>
      <c r="D53" s="317"/>
      <c r="E53" s="318"/>
      <c r="F53" s="319"/>
      <c r="G53" s="315"/>
      <c r="H53" s="924"/>
      <c r="I53" s="925"/>
      <c r="J53" s="926">
        <v>72</v>
      </c>
      <c r="K53" s="926"/>
      <c r="L53" s="927"/>
      <c r="M53" s="928"/>
      <c r="N53" s="323"/>
      <c r="O53" s="321"/>
      <c r="P53" s="321"/>
      <c r="Q53" s="324"/>
      <c r="R53" s="321"/>
      <c r="S53" s="543"/>
      <c r="T53" s="544"/>
      <c r="U53" s="544"/>
      <c r="V53" s="320"/>
      <c r="W53" s="544"/>
      <c r="X53" s="545"/>
      <c r="Y53" s="630"/>
      <c r="Z53" s="321"/>
      <c r="AA53" s="321"/>
      <c r="AB53" s="321"/>
      <c r="AC53" s="321">
        <v>72</v>
      </c>
      <c r="AD53" s="325"/>
      <c r="AE53" s="457"/>
      <c r="AF53" s="439"/>
      <c r="AG53" s="439"/>
      <c r="AH53" s="440"/>
      <c r="AI53" s="441"/>
      <c r="AJ53" s="439"/>
    </row>
    <row r="54" spans="1:36" ht="15.75" thickBot="1">
      <c r="A54" s="360" t="s">
        <v>229</v>
      </c>
      <c r="B54" s="800" t="s">
        <v>230</v>
      </c>
      <c r="C54" s="361"/>
      <c r="D54" s="362"/>
      <c r="E54" s="344"/>
      <c r="F54" s="345"/>
      <c r="G54" s="314"/>
      <c r="H54" s="950">
        <v>6</v>
      </c>
      <c r="I54" s="929"/>
      <c r="J54" s="948">
        <v>6</v>
      </c>
      <c r="K54" s="930"/>
      <c r="L54" s="931"/>
      <c r="M54" s="932"/>
      <c r="N54" s="350"/>
      <c r="O54" s="348"/>
      <c r="P54" s="348"/>
      <c r="Q54" s="351"/>
      <c r="R54" s="348"/>
      <c r="S54" s="546"/>
      <c r="T54" s="547"/>
      <c r="U54" s="547"/>
      <c r="V54" s="347"/>
      <c r="W54" s="547"/>
      <c r="X54" s="548"/>
      <c r="Y54" s="631"/>
      <c r="Z54" s="348"/>
      <c r="AA54" s="348"/>
      <c r="AB54" s="949">
        <v>6</v>
      </c>
      <c r="AC54" s="348"/>
      <c r="AD54" s="352"/>
      <c r="AE54" s="443"/>
      <c r="AF54" s="444"/>
      <c r="AG54" s="444"/>
      <c r="AH54" s="445"/>
      <c r="AI54" s="446"/>
      <c r="AJ54" s="447"/>
    </row>
    <row r="55" spans="1:36" ht="32.25" customHeight="1" thickBot="1">
      <c r="A55" s="667" t="s">
        <v>40</v>
      </c>
      <c r="B55" s="690" t="s">
        <v>231</v>
      </c>
      <c r="C55" s="669" t="s">
        <v>270</v>
      </c>
      <c r="D55" s="670">
        <v>0</v>
      </c>
      <c r="E55" s="671">
        <v>1</v>
      </c>
      <c r="F55" s="691">
        <v>0</v>
      </c>
      <c r="G55" s="670"/>
      <c r="H55" s="942">
        <f aca="true" t="shared" si="10" ref="H55:AJ55">SUM(H56:H60)</f>
        <v>192</v>
      </c>
      <c r="I55" s="942">
        <f t="shared" si="10"/>
        <v>36</v>
      </c>
      <c r="J55" s="942">
        <f t="shared" si="10"/>
        <v>300</v>
      </c>
      <c r="K55" s="942">
        <f t="shared" si="10"/>
        <v>78</v>
      </c>
      <c r="L55" s="942">
        <f t="shared" si="10"/>
        <v>82</v>
      </c>
      <c r="M55" s="942">
        <f t="shared" si="10"/>
        <v>26</v>
      </c>
      <c r="N55" s="692" t="e">
        <f t="shared" si="10"/>
        <v>#REF!</v>
      </c>
      <c r="O55" s="692" t="e">
        <f t="shared" si="10"/>
        <v>#REF!</v>
      </c>
      <c r="P55" s="692" t="e">
        <f t="shared" si="10"/>
        <v>#REF!</v>
      </c>
      <c r="Q55" s="692" t="e">
        <f t="shared" si="10"/>
        <v>#REF!</v>
      </c>
      <c r="R55" s="692" t="e">
        <f t="shared" si="10"/>
        <v>#REF!</v>
      </c>
      <c r="S55" s="692">
        <f t="shared" si="10"/>
        <v>0</v>
      </c>
      <c r="T55" s="692">
        <f t="shared" si="10"/>
        <v>0</v>
      </c>
      <c r="U55" s="692">
        <f t="shared" si="10"/>
        <v>0</v>
      </c>
      <c r="V55" s="692">
        <f t="shared" si="10"/>
        <v>0</v>
      </c>
      <c r="W55" s="692">
        <f t="shared" si="10"/>
        <v>0</v>
      </c>
      <c r="X55" s="692">
        <f t="shared" si="10"/>
        <v>0</v>
      </c>
      <c r="Y55" s="692">
        <f t="shared" si="10"/>
        <v>0</v>
      </c>
      <c r="Z55" s="692">
        <f t="shared" si="10"/>
        <v>0</v>
      </c>
      <c r="AA55" s="692">
        <f t="shared" si="10"/>
        <v>0</v>
      </c>
      <c r="AB55" s="692">
        <f t="shared" si="10"/>
        <v>192</v>
      </c>
      <c r="AC55" s="692">
        <f t="shared" si="10"/>
        <v>190</v>
      </c>
      <c r="AD55" s="692">
        <f t="shared" si="10"/>
        <v>26</v>
      </c>
      <c r="AE55" s="692">
        <f t="shared" si="10"/>
        <v>0</v>
      </c>
      <c r="AF55" s="692">
        <f t="shared" si="10"/>
        <v>0</v>
      </c>
      <c r="AG55" s="692">
        <f t="shared" si="10"/>
        <v>0</v>
      </c>
      <c r="AH55" s="692">
        <f t="shared" si="10"/>
        <v>0</v>
      </c>
      <c r="AI55" s="692">
        <f t="shared" si="10"/>
        <v>0</v>
      </c>
      <c r="AJ55" s="692">
        <f t="shared" si="10"/>
        <v>0</v>
      </c>
    </row>
    <row r="56" spans="1:36" ht="40.5" customHeight="1">
      <c r="A56" s="304" t="s">
        <v>41</v>
      </c>
      <c r="B56" s="795" t="s">
        <v>232</v>
      </c>
      <c r="C56" s="305" t="s">
        <v>134</v>
      </c>
      <c r="D56" s="231"/>
      <c r="E56" s="1015">
        <v>4</v>
      </c>
      <c r="F56" s="98"/>
      <c r="G56" s="163"/>
      <c r="H56" s="947">
        <v>114</v>
      </c>
      <c r="I56" s="916">
        <v>18</v>
      </c>
      <c r="J56" s="906">
        <f>K56+L56+M56</f>
        <v>114</v>
      </c>
      <c r="K56" s="906">
        <v>42</v>
      </c>
      <c r="L56" s="906">
        <v>46</v>
      </c>
      <c r="M56" s="906">
        <v>26</v>
      </c>
      <c r="N56" s="230" t="e">
        <f>#REF!+#REF!</f>
        <v>#REF!</v>
      </c>
      <c r="O56" s="230" t="e">
        <f>#REF!+#REF!</f>
        <v>#REF!</v>
      </c>
      <c r="P56" s="230" t="e">
        <f>#REF!+#REF!</f>
        <v>#REF!</v>
      </c>
      <c r="Q56" s="230" t="e">
        <f>#REF!+#REF!</f>
        <v>#REF!</v>
      </c>
      <c r="R56" s="230" t="e">
        <f>#REF!+#REF!</f>
        <v>#REF!</v>
      </c>
      <c r="S56" s="549"/>
      <c r="T56" s="230"/>
      <c r="U56" s="230"/>
      <c r="V56" s="230"/>
      <c r="W56" s="230"/>
      <c r="X56" s="550"/>
      <c r="Y56" s="549"/>
      <c r="Z56" s="230"/>
      <c r="AA56" s="230"/>
      <c r="AB56" s="230">
        <v>114</v>
      </c>
      <c r="AC56" s="230">
        <v>46</v>
      </c>
      <c r="AD56" s="550">
        <v>26</v>
      </c>
      <c r="AE56" s="449"/>
      <c r="AF56" s="388"/>
      <c r="AG56" s="388"/>
      <c r="AH56" s="388"/>
      <c r="AI56" s="388"/>
      <c r="AJ56" s="388"/>
    </row>
    <row r="57" spans="1:36" ht="43.5" customHeight="1">
      <c r="A57" s="354" t="s">
        <v>71</v>
      </c>
      <c r="B57" s="795" t="s">
        <v>233</v>
      </c>
      <c r="C57" s="183" t="s">
        <v>64</v>
      </c>
      <c r="D57" s="117"/>
      <c r="E57" s="1016"/>
      <c r="F57" s="120"/>
      <c r="G57" s="33"/>
      <c r="H57" s="838">
        <v>72</v>
      </c>
      <c r="I57" s="843">
        <v>18</v>
      </c>
      <c r="J57" s="840">
        <f>K57+L57+M57</f>
        <v>72</v>
      </c>
      <c r="K57" s="840">
        <v>36</v>
      </c>
      <c r="L57" s="844">
        <v>36</v>
      </c>
      <c r="M57" s="933"/>
      <c r="N57" s="174"/>
      <c r="O57" s="29"/>
      <c r="P57" s="29"/>
      <c r="Q57" s="29"/>
      <c r="R57" s="29"/>
      <c r="S57" s="524"/>
      <c r="T57" s="28"/>
      <c r="U57" s="28"/>
      <c r="V57" s="28"/>
      <c r="W57" s="28"/>
      <c r="X57" s="666"/>
      <c r="Y57" s="632"/>
      <c r="Z57" s="633"/>
      <c r="AA57" s="633"/>
      <c r="AB57" s="633">
        <v>72</v>
      </c>
      <c r="AC57" s="633">
        <v>36</v>
      </c>
      <c r="AD57" s="634"/>
      <c r="AE57" s="450"/>
      <c r="AF57" s="412"/>
      <c r="AG57" s="412"/>
      <c r="AH57" s="413"/>
      <c r="AI57" s="414"/>
      <c r="AJ57" s="415"/>
    </row>
    <row r="58" spans="1:36" ht="43.5" customHeight="1">
      <c r="A58" s="354" t="s">
        <v>234</v>
      </c>
      <c r="B58" s="795" t="s">
        <v>38</v>
      </c>
      <c r="C58" s="183"/>
      <c r="D58" s="117"/>
      <c r="E58" s="29"/>
      <c r="F58" s="96"/>
      <c r="G58" s="33"/>
      <c r="H58" s="838"/>
      <c r="I58" s="843"/>
      <c r="J58" s="840">
        <v>36</v>
      </c>
      <c r="K58" s="840"/>
      <c r="L58" s="844"/>
      <c r="M58" s="933"/>
      <c r="N58" s="174"/>
      <c r="O58" s="29"/>
      <c r="P58" s="29"/>
      <c r="Q58" s="29"/>
      <c r="R58" s="29"/>
      <c r="S58" s="524"/>
      <c r="T58" s="28"/>
      <c r="U58" s="28"/>
      <c r="V58" s="28"/>
      <c r="W58" s="28"/>
      <c r="X58" s="666"/>
      <c r="Y58" s="632"/>
      <c r="Z58" s="633"/>
      <c r="AA58" s="633"/>
      <c r="AB58" s="633"/>
      <c r="AC58" s="633">
        <v>36</v>
      </c>
      <c r="AD58" s="634"/>
      <c r="AE58" s="450"/>
      <c r="AF58" s="412"/>
      <c r="AG58" s="412"/>
      <c r="AH58" s="413"/>
      <c r="AI58" s="414"/>
      <c r="AJ58" s="415"/>
    </row>
    <row r="59" spans="1:36" ht="21.75" customHeight="1">
      <c r="A59" s="354" t="s">
        <v>132</v>
      </c>
      <c r="B59" s="793" t="s">
        <v>39</v>
      </c>
      <c r="C59" s="176"/>
      <c r="D59" s="117"/>
      <c r="E59" s="118"/>
      <c r="F59" s="120"/>
      <c r="G59" s="33"/>
      <c r="H59" s="838"/>
      <c r="I59" s="843"/>
      <c r="J59" s="840">
        <v>72</v>
      </c>
      <c r="K59" s="840"/>
      <c r="L59" s="844"/>
      <c r="M59" s="933"/>
      <c r="N59" s="109"/>
      <c r="O59" s="29"/>
      <c r="P59" s="29"/>
      <c r="Q59" s="42"/>
      <c r="R59" s="29"/>
      <c r="S59" s="551"/>
      <c r="T59" s="552"/>
      <c r="U59" s="552"/>
      <c r="V59" s="552"/>
      <c r="W59" s="552"/>
      <c r="X59" s="553"/>
      <c r="Y59" s="632"/>
      <c r="Z59" s="633"/>
      <c r="AA59" s="633"/>
      <c r="AB59" s="633"/>
      <c r="AC59" s="633">
        <v>72</v>
      </c>
      <c r="AD59" s="634"/>
      <c r="AE59" s="450"/>
      <c r="AF59" s="412"/>
      <c r="AG59" s="412"/>
      <c r="AH59" s="413"/>
      <c r="AI59" s="414"/>
      <c r="AJ59" s="415"/>
    </row>
    <row r="60" spans="1:36" ht="24" customHeight="1" thickBot="1">
      <c r="A60" s="355" t="s">
        <v>235</v>
      </c>
      <c r="B60" s="801" t="s">
        <v>230</v>
      </c>
      <c r="C60" s="184"/>
      <c r="D60" s="175"/>
      <c r="E60" s="121"/>
      <c r="F60" s="123"/>
      <c r="G60" s="165"/>
      <c r="H60" s="952">
        <v>6</v>
      </c>
      <c r="I60" s="934"/>
      <c r="J60" s="951">
        <v>6</v>
      </c>
      <c r="K60" s="935"/>
      <c r="L60" s="936"/>
      <c r="M60" s="937"/>
      <c r="N60" s="167"/>
      <c r="O60" s="166"/>
      <c r="P60" s="166"/>
      <c r="Q60" s="168"/>
      <c r="R60" s="166"/>
      <c r="S60" s="554"/>
      <c r="T60" s="555"/>
      <c r="U60" s="555"/>
      <c r="V60" s="555"/>
      <c r="W60" s="555"/>
      <c r="X60" s="556"/>
      <c r="Y60" s="635"/>
      <c r="Z60" s="636"/>
      <c r="AA60" s="636"/>
      <c r="AB60" s="954">
        <v>6</v>
      </c>
      <c r="AC60" s="636"/>
      <c r="AD60" s="637"/>
      <c r="AE60" s="451"/>
      <c r="AF60" s="452"/>
      <c r="AG60" s="452"/>
      <c r="AH60" s="453"/>
      <c r="AI60" s="454"/>
      <c r="AJ60" s="455"/>
    </row>
    <row r="61" spans="1:36" ht="90" customHeight="1" thickBot="1">
      <c r="A61" s="693" t="s">
        <v>42</v>
      </c>
      <c r="B61" s="694" t="s">
        <v>236</v>
      </c>
      <c r="C61" s="695" t="s">
        <v>272</v>
      </c>
      <c r="D61" s="696">
        <v>0</v>
      </c>
      <c r="E61" s="671">
        <v>2</v>
      </c>
      <c r="F61" s="691">
        <v>1</v>
      </c>
      <c r="G61" s="673"/>
      <c r="H61" s="943">
        <f aca="true" t="shared" si="11" ref="H61:M61">SUM(H62:H67)</f>
        <v>350</v>
      </c>
      <c r="I61" s="942">
        <f t="shared" si="11"/>
        <v>38</v>
      </c>
      <c r="J61" s="942">
        <f t="shared" si="11"/>
        <v>458</v>
      </c>
      <c r="K61" s="942">
        <f t="shared" si="11"/>
        <v>188</v>
      </c>
      <c r="L61" s="942">
        <f t="shared" si="11"/>
        <v>130</v>
      </c>
      <c r="M61" s="944">
        <f t="shared" si="11"/>
        <v>26</v>
      </c>
      <c r="N61" s="697">
        <f>SUM(N62:N72)</f>
        <v>0</v>
      </c>
      <c r="O61" s="692">
        <f>SUM(O62:O72)</f>
        <v>0</v>
      </c>
      <c r="P61" s="692">
        <f>SUM(P62:P72)</f>
        <v>0</v>
      </c>
      <c r="Q61" s="692">
        <f>SUM(Q62:Q72)</f>
        <v>0</v>
      </c>
      <c r="R61" s="698">
        <f>SUM(R62:R72)</f>
        <v>0</v>
      </c>
      <c r="S61" s="674">
        <f aca="true" t="shared" si="12" ref="S61:AI61">SUM(S62:S67)</f>
        <v>0</v>
      </c>
      <c r="T61" s="674">
        <f t="shared" si="12"/>
        <v>0</v>
      </c>
      <c r="U61" s="674">
        <f t="shared" si="12"/>
        <v>0</v>
      </c>
      <c r="V61" s="674">
        <f t="shared" si="12"/>
        <v>0</v>
      </c>
      <c r="W61" s="674">
        <f t="shared" si="12"/>
        <v>0</v>
      </c>
      <c r="X61" s="674">
        <f t="shared" si="12"/>
        <v>0</v>
      </c>
      <c r="Y61" s="674">
        <f t="shared" si="12"/>
        <v>0</v>
      </c>
      <c r="Z61" s="674">
        <f t="shared" si="12"/>
        <v>0</v>
      </c>
      <c r="AA61" s="674">
        <f t="shared" si="12"/>
        <v>0</v>
      </c>
      <c r="AB61" s="674">
        <f t="shared" si="12"/>
        <v>0</v>
      </c>
      <c r="AC61" s="674">
        <f t="shared" si="12"/>
        <v>0</v>
      </c>
      <c r="AD61" s="674">
        <f t="shared" si="12"/>
        <v>0</v>
      </c>
      <c r="AE61" s="674">
        <f t="shared" si="12"/>
        <v>234</v>
      </c>
      <c r="AF61" s="674">
        <f t="shared" si="12"/>
        <v>78</v>
      </c>
      <c r="AG61" s="674">
        <f t="shared" si="12"/>
        <v>0</v>
      </c>
      <c r="AH61" s="674">
        <f t="shared" si="12"/>
        <v>116</v>
      </c>
      <c r="AI61" s="674">
        <f t="shared" si="12"/>
        <v>170</v>
      </c>
      <c r="AJ61" s="674">
        <f>SUM(AJ62:AJ67)</f>
        <v>26</v>
      </c>
    </row>
    <row r="62" spans="1:36" ht="28.5">
      <c r="A62" s="306" t="s">
        <v>43</v>
      </c>
      <c r="B62" s="796" t="s">
        <v>237</v>
      </c>
      <c r="C62" s="307" t="s">
        <v>268</v>
      </c>
      <c r="D62" s="308"/>
      <c r="E62" s="97">
        <v>5</v>
      </c>
      <c r="F62" s="98">
        <v>6</v>
      </c>
      <c r="G62" s="163"/>
      <c r="H62" s="834">
        <v>186</v>
      </c>
      <c r="I62" s="916">
        <v>20</v>
      </c>
      <c r="J62" s="906">
        <f>K62+L62+M62</f>
        <v>186</v>
      </c>
      <c r="K62" s="906">
        <v>102</v>
      </c>
      <c r="L62" s="938">
        <v>84</v>
      </c>
      <c r="M62" s="939"/>
      <c r="N62" s="309"/>
      <c r="O62" s="97"/>
      <c r="P62" s="97"/>
      <c r="Q62" s="99"/>
      <c r="R62" s="97"/>
      <c r="S62" s="557"/>
      <c r="T62" s="558"/>
      <c r="U62" s="558"/>
      <c r="V62" s="558"/>
      <c r="W62" s="558"/>
      <c r="X62" s="559"/>
      <c r="Y62" s="638"/>
      <c r="Z62" s="97"/>
      <c r="AA62" s="97"/>
      <c r="AB62" s="97"/>
      <c r="AC62" s="97"/>
      <c r="AD62" s="169"/>
      <c r="AE62" s="456">
        <v>148</v>
      </c>
      <c r="AF62" s="429">
        <v>48</v>
      </c>
      <c r="AG62" s="429"/>
      <c r="AH62" s="430">
        <v>38</v>
      </c>
      <c r="AI62" s="431">
        <v>36</v>
      </c>
      <c r="AJ62" s="432"/>
    </row>
    <row r="63" spans="1:36" ht="40.5" customHeight="1">
      <c r="A63" s="339" t="s">
        <v>123</v>
      </c>
      <c r="B63" s="798" t="s">
        <v>238</v>
      </c>
      <c r="C63" s="338" t="s">
        <v>269</v>
      </c>
      <c r="D63" s="342"/>
      <c r="E63" s="1003">
        <v>6</v>
      </c>
      <c r="F63" s="319"/>
      <c r="G63" s="326"/>
      <c r="H63" s="834">
        <v>122</v>
      </c>
      <c r="I63" s="925">
        <v>14</v>
      </c>
      <c r="J63" s="906">
        <v>122</v>
      </c>
      <c r="K63" s="926">
        <v>66</v>
      </c>
      <c r="L63" s="927">
        <v>30</v>
      </c>
      <c r="M63" s="928">
        <v>26</v>
      </c>
      <c r="N63" s="323"/>
      <c r="O63" s="321"/>
      <c r="P63" s="321"/>
      <c r="Q63" s="324"/>
      <c r="R63" s="321"/>
      <c r="S63" s="560"/>
      <c r="T63" s="561"/>
      <c r="U63" s="561"/>
      <c r="V63" s="561"/>
      <c r="W63" s="561"/>
      <c r="X63" s="562"/>
      <c r="Y63" s="640"/>
      <c r="Z63" s="321"/>
      <c r="AA63" s="321"/>
      <c r="AB63" s="321"/>
      <c r="AC63" s="321"/>
      <c r="AD63" s="322"/>
      <c r="AE63" s="457">
        <v>86</v>
      </c>
      <c r="AF63" s="439">
        <v>30</v>
      </c>
      <c r="AG63" s="439"/>
      <c r="AH63" s="440">
        <v>36</v>
      </c>
      <c r="AI63" s="441">
        <v>10</v>
      </c>
      <c r="AJ63" s="448">
        <v>26</v>
      </c>
    </row>
    <row r="64" spans="1:36" ht="85.5">
      <c r="A64" s="339" t="s">
        <v>124</v>
      </c>
      <c r="B64" s="798" t="s">
        <v>239</v>
      </c>
      <c r="C64" s="364" t="s">
        <v>64</v>
      </c>
      <c r="D64" s="341"/>
      <c r="E64" s="1004"/>
      <c r="F64" s="319"/>
      <c r="G64" s="326"/>
      <c r="H64" s="940">
        <v>36</v>
      </c>
      <c r="I64" s="925">
        <v>4</v>
      </c>
      <c r="J64" s="926">
        <f>SUM(K64:M64)</f>
        <v>36</v>
      </c>
      <c r="K64" s="926">
        <v>20</v>
      </c>
      <c r="L64" s="927">
        <v>16</v>
      </c>
      <c r="M64" s="928"/>
      <c r="N64" s="323"/>
      <c r="O64" s="321"/>
      <c r="P64" s="321"/>
      <c r="Q64" s="324"/>
      <c r="R64" s="321"/>
      <c r="S64" s="560"/>
      <c r="T64" s="561"/>
      <c r="U64" s="561"/>
      <c r="V64" s="561"/>
      <c r="W64" s="561"/>
      <c r="X64" s="562"/>
      <c r="Y64" s="640"/>
      <c r="Z64" s="321"/>
      <c r="AA64" s="321"/>
      <c r="AB64" s="321"/>
      <c r="AC64" s="321"/>
      <c r="AD64" s="322"/>
      <c r="AE64" s="457"/>
      <c r="AF64" s="439"/>
      <c r="AG64" s="439"/>
      <c r="AH64" s="440">
        <v>36</v>
      </c>
      <c r="AI64" s="441">
        <v>16</v>
      </c>
      <c r="AJ64" s="448"/>
    </row>
    <row r="65" spans="1:36" ht="15">
      <c r="A65" s="327" t="s">
        <v>240</v>
      </c>
      <c r="B65" s="799" t="s">
        <v>38</v>
      </c>
      <c r="C65" s="504"/>
      <c r="D65" s="343"/>
      <c r="E65" s="344"/>
      <c r="F65" s="352"/>
      <c r="G65" s="346"/>
      <c r="H65" s="941"/>
      <c r="I65" s="929"/>
      <c r="J65" s="930">
        <v>36</v>
      </c>
      <c r="K65" s="930"/>
      <c r="L65" s="931"/>
      <c r="M65" s="932"/>
      <c r="N65" s="350"/>
      <c r="O65" s="348"/>
      <c r="P65" s="348"/>
      <c r="Q65" s="351"/>
      <c r="R65" s="348"/>
      <c r="S65" s="563"/>
      <c r="T65" s="564"/>
      <c r="U65" s="564"/>
      <c r="V65" s="564"/>
      <c r="W65" s="564"/>
      <c r="X65" s="565"/>
      <c r="Y65" s="641"/>
      <c r="Z65" s="348"/>
      <c r="AA65" s="348"/>
      <c r="AB65" s="348"/>
      <c r="AC65" s="348"/>
      <c r="AD65" s="349"/>
      <c r="AE65" s="458"/>
      <c r="AF65" s="444"/>
      <c r="AG65" s="444"/>
      <c r="AH65" s="445"/>
      <c r="AI65" s="446">
        <v>36</v>
      </c>
      <c r="AJ65" s="447"/>
    </row>
    <row r="66" spans="1:36" ht="15">
      <c r="A66" s="337" t="s">
        <v>241</v>
      </c>
      <c r="B66" s="797" t="s">
        <v>39</v>
      </c>
      <c r="C66" s="340"/>
      <c r="D66" s="341"/>
      <c r="E66" s="318"/>
      <c r="F66" s="319"/>
      <c r="G66" s="326"/>
      <c r="H66" s="940"/>
      <c r="I66" s="925"/>
      <c r="J66" s="926">
        <v>72</v>
      </c>
      <c r="K66" s="926"/>
      <c r="L66" s="927"/>
      <c r="M66" s="928"/>
      <c r="N66" s="323"/>
      <c r="O66" s="321"/>
      <c r="P66" s="321"/>
      <c r="Q66" s="324"/>
      <c r="R66" s="321"/>
      <c r="S66" s="560"/>
      <c r="T66" s="561"/>
      <c r="U66" s="561"/>
      <c r="V66" s="561"/>
      <c r="W66" s="561"/>
      <c r="X66" s="562"/>
      <c r="Y66" s="640"/>
      <c r="Z66" s="321"/>
      <c r="AA66" s="321"/>
      <c r="AB66" s="321"/>
      <c r="AC66" s="321"/>
      <c r="AD66" s="322"/>
      <c r="AE66" s="457"/>
      <c r="AF66" s="439"/>
      <c r="AG66" s="439"/>
      <c r="AH66" s="440"/>
      <c r="AI66" s="441">
        <v>72</v>
      </c>
      <c r="AJ66" s="448"/>
    </row>
    <row r="67" spans="1:36" ht="15.75" thickBot="1">
      <c r="A67" s="353" t="s">
        <v>242</v>
      </c>
      <c r="B67" s="802" t="s">
        <v>230</v>
      </c>
      <c r="C67" s="336"/>
      <c r="D67" s="343"/>
      <c r="E67" s="344"/>
      <c r="F67" s="345"/>
      <c r="G67" s="346"/>
      <c r="H67" s="953">
        <v>6</v>
      </c>
      <c r="I67" s="929"/>
      <c r="J67" s="948">
        <v>6</v>
      </c>
      <c r="K67" s="930"/>
      <c r="L67" s="931"/>
      <c r="M67" s="932"/>
      <c r="N67" s="350"/>
      <c r="O67" s="348"/>
      <c r="P67" s="348"/>
      <c r="Q67" s="351"/>
      <c r="R67" s="348"/>
      <c r="S67" s="563"/>
      <c r="T67" s="564"/>
      <c r="U67" s="564"/>
      <c r="V67" s="564"/>
      <c r="W67" s="564"/>
      <c r="X67" s="565"/>
      <c r="Y67" s="641"/>
      <c r="Z67" s="348"/>
      <c r="AA67" s="348"/>
      <c r="AB67" s="348"/>
      <c r="AC67" s="348"/>
      <c r="AD67" s="349"/>
      <c r="AE67" s="458"/>
      <c r="AF67" s="444"/>
      <c r="AG67" s="444"/>
      <c r="AH67" s="445">
        <v>6</v>
      </c>
      <c r="AI67" s="446"/>
      <c r="AJ67" s="447"/>
    </row>
    <row r="68" spans="1:36" ht="45.75" thickBot="1">
      <c r="A68" s="693" t="s">
        <v>44</v>
      </c>
      <c r="B68" s="694" t="s">
        <v>243</v>
      </c>
      <c r="C68" s="695" t="s">
        <v>128</v>
      </c>
      <c r="D68" s="696" t="s">
        <v>0</v>
      </c>
      <c r="E68" s="671">
        <v>1</v>
      </c>
      <c r="F68" s="691">
        <v>1</v>
      </c>
      <c r="G68" s="670"/>
      <c r="H68" s="942">
        <f aca="true" t="shared" si="13" ref="H68:AJ68">SUM(H69:H72)</f>
        <v>178</v>
      </c>
      <c r="I68" s="942">
        <f t="shared" si="13"/>
        <v>22</v>
      </c>
      <c r="J68" s="942">
        <f>SUM(J69:J72)</f>
        <v>286</v>
      </c>
      <c r="K68" s="942">
        <f t="shared" si="13"/>
        <v>0</v>
      </c>
      <c r="L68" s="942">
        <f t="shared" si="13"/>
        <v>174</v>
      </c>
      <c r="M68" s="942">
        <f t="shared" si="13"/>
        <v>0</v>
      </c>
      <c r="N68" s="692">
        <f t="shared" si="13"/>
        <v>0</v>
      </c>
      <c r="O68" s="692">
        <f t="shared" si="13"/>
        <v>0</v>
      </c>
      <c r="P68" s="692">
        <f t="shared" si="13"/>
        <v>0</v>
      </c>
      <c r="Q68" s="692">
        <f t="shared" si="13"/>
        <v>0</v>
      </c>
      <c r="R68" s="692">
        <f t="shared" si="13"/>
        <v>0</v>
      </c>
      <c r="S68" s="692">
        <f t="shared" si="13"/>
        <v>0</v>
      </c>
      <c r="T68" s="692">
        <f t="shared" si="13"/>
        <v>0</v>
      </c>
      <c r="U68" s="692">
        <f t="shared" si="13"/>
        <v>0</v>
      </c>
      <c r="V68" s="692">
        <f t="shared" si="13"/>
        <v>0</v>
      </c>
      <c r="W68" s="692">
        <f t="shared" si="13"/>
        <v>0</v>
      </c>
      <c r="X68" s="692">
        <f t="shared" si="13"/>
        <v>0</v>
      </c>
      <c r="Y68" s="692">
        <f t="shared" si="13"/>
        <v>0</v>
      </c>
      <c r="Z68" s="692">
        <f t="shared" si="13"/>
        <v>0</v>
      </c>
      <c r="AA68" s="692">
        <f t="shared" si="13"/>
        <v>0</v>
      </c>
      <c r="AB68" s="692">
        <f t="shared" si="13"/>
        <v>0</v>
      </c>
      <c r="AC68" s="692">
        <f t="shared" si="13"/>
        <v>0</v>
      </c>
      <c r="AD68" s="692">
        <f t="shared" si="13"/>
        <v>0</v>
      </c>
      <c r="AE68" s="692">
        <f t="shared" si="13"/>
        <v>144</v>
      </c>
      <c r="AF68" s="692">
        <f t="shared" si="13"/>
        <v>144</v>
      </c>
      <c r="AG68" s="692">
        <f t="shared" si="13"/>
        <v>0</v>
      </c>
      <c r="AH68" s="692">
        <f t="shared" si="13"/>
        <v>34</v>
      </c>
      <c r="AI68" s="692">
        <f t="shared" si="13"/>
        <v>142</v>
      </c>
      <c r="AJ68" s="692">
        <f t="shared" si="13"/>
        <v>0</v>
      </c>
    </row>
    <row r="69" spans="1:36" ht="73.5" customHeight="1">
      <c r="A69" s="356" t="s">
        <v>72</v>
      </c>
      <c r="B69" s="796" t="s">
        <v>244</v>
      </c>
      <c r="C69" s="232" t="s">
        <v>126</v>
      </c>
      <c r="D69" s="308"/>
      <c r="E69" s="97"/>
      <c r="F69" s="955">
        <v>5</v>
      </c>
      <c r="G69" s="163"/>
      <c r="H69" s="947">
        <f>J69</f>
        <v>144</v>
      </c>
      <c r="I69" s="916">
        <v>18</v>
      </c>
      <c r="J69" s="834">
        <f>K69+L69+M69</f>
        <v>144</v>
      </c>
      <c r="K69" s="906"/>
      <c r="L69" s="938">
        <v>144</v>
      </c>
      <c r="M69" s="939"/>
      <c r="N69" s="309"/>
      <c r="O69" s="97"/>
      <c r="P69" s="97"/>
      <c r="Q69" s="99"/>
      <c r="R69" s="97"/>
      <c r="S69" s="557"/>
      <c r="T69" s="558"/>
      <c r="U69" s="558"/>
      <c r="V69" s="558"/>
      <c r="W69" s="558"/>
      <c r="X69" s="559"/>
      <c r="Y69" s="642"/>
      <c r="Z69" s="97"/>
      <c r="AA69" s="97"/>
      <c r="AB69" s="97"/>
      <c r="AC69" s="97"/>
      <c r="AD69" s="169"/>
      <c r="AE69" s="456">
        <v>144</v>
      </c>
      <c r="AF69" s="429">
        <v>144</v>
      </c>
      <c r="AG69" s="429"/>
      <c r="AH69" s="430"/>
      <c r="AI69" s="431"/>
      <c r="AJ69" s="432"/>
    </row>
    <row r="70" spans="1:36" ht="33.75" customHeight="1">
      <c r="A70" s="807" t="s">
        <v>245</v>
      </c>
      <c r="B70" s="806" t="s">
        <v>246</v>
      </c>
      <c r="C70" s="277" t="s">
        <v>64</v>
      </c>
      <c r="D70" s="308"/>
      <c r="E70" s="97">
        <v>6</v>
      </c>
      <c r="F70" s="365"/>
      <c r="G70" s="163"/>
      <c r="H70" s="947">
        <v>34</v>
      </c>
      <c r="I70" s="916">
        <v>4</v>
      </c>
      <c r="J70" s="834">
        <v>34</v>
      </c>
      <c r="K70" s="906"/>
      <c r="L70" s="938">
        <v>30</v>
      </c>
      <c r="M70" s="939"/>
      <c r="N70" s="309"/>
      <c r="O70" s="97"/>
      <c r="P70" s="97"/>
      <c r="Q70" s="99"/>
      <c r="R70" s="97"/>
      <c r="S70" s="557"/>
      <c r="T70" s="558"/>
      <c r="U70" s="558"/>
      <c r="V70" s="558"/>
      <c r="W70" s="558"/>
      <c r="X70" s="559"/>
      <c r="Y70" s="642"/>
      <c r="Z70" s="97"/>
      <c r="AA70" s="97"/>
      <c r="AB70" s="97"/>
      <c r="AC70" s="97"/>
      <c r="AD70" s="169"/>
      <c r="AE70" s="456"/>
      <c r="AF70" s="429"/>
      <c r="AG70" s="429"/>
      <c r="AH70" s="430">
        <v>34</v>
      </c>
      <c r="AI70" s="431">
        <v>34</v>
      </c>
      <c r="AJ70" s="432"/>
    </row>
    <row r="71" spans="1:36" ht="33.75" customHeight="1">
      <c r="A71" s="356" t="s">
        <v>45</v>
      </c>
      <c r="B71" s="276" t="s">
        <v>38</v>
      </c>
      <c r="C71" s="277"/>
      <c r="D71" s="308"/>
      <c r="E71" s="97"/>
      <c r="F71" s="365"/>
      <c r="G71" s="163"/>
      <c r="H71" s="834"/>
      <c r="I71" s="916"/>
      <c r="J71" s="834">
        <v>36</v>
      </c>
      <c r="K71" s="906"/>
      <c r="L71" s="938"/>
      <c r="M71" s="939"/>
      <c r="N71" s="309"/>
      <c r="O71" s="97"/>
      <c r="P71" s="97"/>
      <c r="Q71" s="99"/>
      <c r="R71" s="97"/>
      <c r="S71" s="557"/>
      <c r="T71" s="558"/>
      <c r="U71" s="558"/>
      <c r="V71" s="558"/>
      <c r="W71" s="558"/>
      <c r="X71" s="559"/>
      <c r="Y71" s="642"/>
      <c r="Z71" s="97"/>
      <c r="AA71" s="97"/>
      <c r="AB71" s="97"/>
      <c r="AC71" s="97"/>
      <c r="AD71" s="169"/>
      <c r="AE71" s="456"/>
      <c r="AF71" s="429"/>
      <c r="AG71" s="429"/>
      <c r="AH71" s="430"/>
      <c r="AI71" s="431">
        <v>36</v>
      </c>
      <c r="AJ71" s="432"/>
    </row>
    <row r="72" spans="1:36" ht="15.75" thickBot="1">
      <c r="A72" s="357" t="s">
        <v>46</v>
      </c>
      <c r="B72" s="358" t="s">
        <v>39</v>
      </c>
      <c r="C72" s="126"/>
      <c r="D72" s="119"/>
      <c r="E72" s="118"/>
      <c r="F72" s="120"/>
      <c r="G72" s="33"/>
      <c r="H72" s="838"/>
      <c r="I72" s="843"/>
      <c r="J72" s="840">
        <v>72</v>
      </c>
      <c r="K72" s="840"/>
      <c r="L72" s="844"/>
      <c r="M72" s="933"/>
      <c r="N72" s="109"/>
      <c r="O72" s="29"/>
      <c r="P72" s="29"/>
      <c r="Q72" s="42"/>
      <c r="R72" s="29"/>
      <c r="S72" s="551"/>
      <c r="T72" s="552"/>
      <c r="U72" s="552"/>
      <c r="V72" s="552"/>
      <c r="W72" s="552"/>
      <c r="X72" s="553"/>
      <c r="Y72" s="643"/>
      <c r="Z72" s="29"/>
      <c r="AA72" s="29"/>
      <c r="AB72" s="29"/>
      <c r="AC72" s="29"/>
      <c r="AD72" s="34"/>
      <c r="AE72" s="411"/>
      <c r="AF72" s="412"/>
      <c r="AG72" s="412"/>
      <c r="AH72" s="413"/>
      <c r="AI72" s="414">
        <v>72</v>
      </c>
      <c r="AJ72" s="415"/>
    </row>
    <row r="73" spans="1:36" s="89" customFormat="1" ht="28.5" customHeight="1" thickBot="1">
      <c r="A73" s="714"/>
      <c r="B73" s="715" t="s">
        <v>47</v>
      </c>
      <c r="C73" s="716" t="s">
        <v>273</v>
      </c>
      <c r="D73" s="717">
        <f>D10+D25+D47</f>
        <v>5</v>
      </c>
      <c r="E73" s="717">
        <v>36</v>
      </c>
      <c r="F73" s="717">
        <v>10</v>
      </c>
      <c r="G73" s="717" t="e">
        <f>G10+G25+G47</f>
        <v>#REF!</v>
      </c>
      <c r="H73" s="717">
        <f>H10+H25+H47+H33</f>
        <v>3672</v>
      </c>
      <c r="I73" s="717">
        <f aca="true" t="shared" si="14" ref="I73:AJ73">I10+I25+I47+I33</f>
        <v>272</v>
      </c>
      <c r="J73" s="717">
        <f t="shared" si="14"/>
        <v>4104</v>
      </c>
      <c r="K73" s="717">
        <f t="shared" si="14"/>
        <v>2054</v>
      </c>
      <c r="L73" s="717">
        <f t="shared" si="14"/>
        <v>1518</v>
      </c>
      <c r="M73" s="717">
        <f t="shared" si="14"/>
        <v>52</v>
      </c>
      <c r="N73" s="717" t="e">
        <f t="shared" si="14"/>
        <v>#REF!</v>
      </c>
      <c r="O73" s="717" t="e">
        <f t="shared" si="14"/>
        <v>#REF!</v>
      </c>
      <c r="P73" s="717" t="e">
        <f t="shared" si="14"/>
        <v>#REF!</v>
      </c>
      <c r="Q73" s="717" t="e">
        <f t="shared" si="14"/>
        <v>#REF!</v>
      </c>
      <c r="R73" s="717" t="e">
        <f t="shared" si="14"/>
        <v>#REF!</v>
      </c>
      <c r="S73" s="717">
        <f t="shared" si="14"/>
        <v>612</v>
      </c>
      <c r="T73" s="717">
        <f t="shared" si="14"/>
        <v>104</v>
      </c>
      <c r="U73" s="717">
        <f t="shared" si="14"/>
        <v>0</v>
      </c>
      <c r="V73" s="717">
        <f t="shared" si="14"/>
        <v>864</v>
      </c>
      <c r="W73" s="717">
        <f t="shared" si="14"/>
        <v>190</v>
      </c>
      <c r="X73" s="717">
        <f t="shared" si="14"/>
        <v>0</v>
      </c>
      <c r="Y73" s="717">
        <f t="shared" si="14"/>
        <v>612</v>
      </c>
      <c r="Z73" s="717">
        <f t="shared" si="14"/>
        <v>344</v>
      </c>
      <c r="AA73" s="717">
        <f t="shared" si="14"/>
        <v>0</v>
      </c>
      <c r="AB73" s="717">
        <f t="shared" si="14"/>
        <v>648</v>
      </c>
      <c r="AC73" s="717">
        <f t="shared" si="14"/>
        <v>572</v>
      </c>
      <c r="AD73" s="717">
        <f t="shared" si="14"/>
        <v>26</v>
      </c>
      <c r="AE73" s="717">
        <f t="shared" si="14"/>
        <v>612</v>
      </c>
      <c r="AF73" s="717">
        <f t="shared" si="14"/>
        <v>374</v>
      </c>
      <c r="AG73" s="717">
        <f t="shared" si="14"/>
        <v>0</v>
      </c>
      <c r="AH73" s="717">
        <f t="shared" si="14"/>
        <v>324</v>
      </c>
      <c r="AI73" s="717">
        <f t="shared" si="14"/>
        <v>390</v>
      </c>
      <c r="AJ73" s="717">
        <f t="shared" si="14"/>
        <v>26</v>
      </c>
    </row>
    <row r="74" spans="1:36" ht="30.75" customHeight="1">
      <c r="A74" s="128" t="s">
        <v>48</v>
      </c>
      <c r="B74" s="135" t="s">
        <v>95</v>
      </c>
      <c r="C74" s="126"/>
      <c r="D74" s="119"/>
      <c r="E74" s="118"/>
      <c r="F74" s="120"/>
      <c r="G74" s="47"/>
      <c r="H74" s="17">
        <v>108</v>
      </c>
      <c r="I74" s="44"/>
      <c r="J74" s="16"/>
      <c r="K74" s="43"/>
      <c r="L74" s="43"/>
      <c r="M74" s="45"/>
      <c r="N74" s="110"/>
      <c r="O74" s="46"/>
      <c r="P74" s="46"/>
      <c r="Q74" s="46"/>
      <c r="R74" s="46"/>
      <c r="S74" s="566"/>
      <c r="T74" s="567"/>
      <c r="U74" s="567"/>
      <c r="V74" s="567"/>
      <c r="W74" s="567"/>
      <c r="X74" s="568"/>
      <c r="Y74" s="47"/>
      <c r="Z74" s="43"/>
      <c r="AA74" s="43"/>
      <c r="AB74" s="43"/>
      <c r="AC74" s="43"/>
      <c r="AD74" s="644"/>
      <c r="AE74" s="459"/>
      <c r="AF74" s="460"/>
      <c r="AG74" s="460"/>
      <c r="AH74" s="461">
        <v>3</v>
      </c>
      <c r="AI74" s="462"/>
      <c r="AJ74" s="416"/>
    </row>
    <row r="75" spans="1:36" ht="12.75" customHeight="1" hidden="1">
      <c r="A75" s="27"/>
      <c r="B75" s="131"/>
      <c r="C75" s="129"/>
      <c r="D75" s="119"/>
      <c r="E75" s="118"/>
      <c r="F75" s="120"/>
      <c r="G75" s="47"/>
      <c r="H75" s="17"/>
      <c r="I75" s="44"/>
      <c r="J75" s="16"/>
      <c r="K75" s="43"/>
      <c r="L75" s="43"/>
      <c r="M75" s="45"/>
      <c r="N75" s="110"/>
      <c r="O75" s="46"/>
      <c r="P75" s="46"/>
      <c r="Q75" s="46"/>
      <c r="R75" s="46"/>
      <c r="S75" s="566"/>
      <c r="T75" s="567"/>
      <c r="U75" s="567"/>
      <c r="V75" s="567"/>
      <c r="W75" s="567"/>
      <c r="X75" s="568"/>
      <c r="Y75" s="47"/>
      <c r="Z75" s="43"/>
      <c r="AA75" s="43"/>
      <c r="AB75" s="43"/>
      <c r="AC75" s="43"/>
      <c r="AD75" s="644"/>
      <c r="AE75" s="459"/>
      <c r="AF75" s="460"/>
      <c r="AG75" s="460"/>
      <c r="AH75" s="461"/>
      <c r="AI75" s="462"/>
      <c r="AJ75" s="416"/>
    </row>
    <row r="76" spans="1:36" ht="30.75" customHeight="1" thickBot="1">
      <c r="A76" s="128" t="s">
        <v>49</v>
      </c>
      <c r="B76" s="136" t="s">
        <v>96</v>
      </c>
      <c r="C76" s="130"/>
      <c r="D76" s="122"/>
      <c r="E76" s="121"/>
      <c r="F76" s="123"/>
      <c r="G76" s="47"/>
      <c r="H76" s="17">
        <v>216</v>
      </c>
      <c r="I76" s="44"/>
      <c r="J76" s="16"/>
      <c r="K76" s="43"/>
      <c r="L76" s="43"/>
      <c r="M76" s="45"/>
      <c r="N76" s="111"/>
      <c r="O76" s="112"/>
      <c r="P76" s="112"/>
      <c r="Q76" s="112"/>
      <c r="R76" s="112"/>
      <c r="S76" s="569"/>
      <c r="T76" s="570"/>
      <c r="U76" s="570"/>
      <c r="V76" s="570"/>
      <c r="W76" s="570"/>
      <c r="X76" s="571"/>
      <c r="Y76" s="47"/>
      <c r="Z76" s="43"/>
      <c r="AA76" s="43"/>
      <c r="AB76" s="43"/>
      <c r="AC76" s="43"/>
      <c r="AD76" s="644"/>
      <c r="AE76" s="463"/>
      <c r="AF76" s="464"/>
      <c r="AG76" s="464"/>
      <c r="AH76" s="465">
        <v>6</v>
      </c>
      <c r="AI76" s="466"/>
      <c r="AJ76" s="467"/>
    </row>
    <row r="77" spans="1:36" ht="12.75" customHeight="1" hidden="1">
      <c r="A77"/>
      <c r="C77" s="10"/>
      <c r="N77" s="104"/>
      <c r="O77" s="105"/>
      <c r="P77" s="105"/>
      <c r="Q77" s="105"/>
      <c r="R77" s="105"/>
      <c r="S77" s="572"/>
      <c r="T77" s="573"/>
      <c r="U77" s="573"/>
      <c r="V77" s="573"/>
      <c r="W77" s="573"/>
      <c r="X77" s="574"/>
      <c r="Y77" s="33"/>
      <c r="Z77" s="29"/>
      <c r="AA77" s="29"/>
      <c r="AB77" s="29"/>
      <c r="AC77" s="29"/>
      <c r="AD77" s="34"/>
      <c r="AE77" s="456"/>
      <c r="AF77" s="429"/>
      <c r="AG77" s="429"/>
      <c r="AH77" s="430"/>
      <c r="AI77" s="431"/>
      <c r="AJ77" s="432"/>
    </row>
    <row r="78" spans="1:36" ht="12.75" customHeight="1" hidden="1">
      <c r="A78"/>
      <c r="C78" s="10"/>
      <c r="N78" s="48"/>
      <c r="O78" s="31"/>
      <c r="P78" s="31"/>
      <c r="Q78" s="31"/>
      <c r="R78" s="31"/>
      <c r="S78" s="575"/>
      <c r="T78" s="522"/>
      <c r="U78" s="522"/>
      <c r="V78" s="522"/>
      <c r="W78" s="522"/>
      <c r="X78" s="523"/>
      <c r="Y78" s="33"/>
      <c r="Z78" s="29"/>
      <c r="AA78" s="29"/>
      <c r="AB78" s="29"/>
      <c r="AC78" s="29"/>
      <c r="AD78" s="34"/>
      <c r="AE78" s="411"/>
      <c r="AF78" s="412"/>
      <c r="AG78" s="412"/>
      <c r="AH78" s="413"/>
      <c r="AI78" s="414"/>
      <c r="AJ78" s="415"/>
    </row>
    <row r="79" spans="1:36" ht="12.75" customHeight="1" hidden="1">
      <c r="A79"/>
      <c r="C79" s="10"/>
      <c r="N79" s="80"/>
      <c r="O79" s="81"/>
      <c r="P79" s="81"/>
      <c r="Q79" s="81"/>
      <c r="R79" s="81"/>
      <c r="S79" s="576"/>
      <c r="T79" s="577"/>
      <c r="U79" s="577"/>
      <c r="V79" s="577"/>
      <c r="W79" s="577"/>
      <c r="X79" s="578"/>
      <c r="Y79" s="639"/>
      <c r="Z79" s="645"/>
      <c r="AA79" s="645"/>
      <c r="AB79" s="645"/>
      <c r="AC79" s="645"/>
      <c r="AD79" s="646"/>
      <c r="AE79" s="468"/>
      <c r="AF79" s="469"/>
      <c r="AG79" s="469"/>
      <c r="AH79" s="470"/>
      <c r="AI79" s="471"/>
      <c r="AJ79" s="472"/>
    </row>
    <row r="80" spans="1:36" ht="24.75" customHeight="1" thickBot="1">
      <c r="A80" s="1010" t="s">
        <v>223</v>
      </c>
      <c r="B80" s="1011"/>
      <c r="C80" s="1011"/>
      <c r="D80" s="1011"/>
      <c r="E80" s="1011"/>
      <c r="F80" s="1011"/>
      <c r="G80" s="1011"/>
      <c r="H80" s="1011"/>
      <c r="I80" s="1012"/>
      <c r="J80" s="983" t="s">
        <v>47</v>
      </c>
      <c r="K80" s="986" t="s">
        <v>53</v>
      </c>
      <c r="L80" s="987"/>
      <c r="M80" s="988"/>
      <c r="N80" s="82">
        <v>12</v>
      </c>
      <c r="O80" s="83"/>
      <c r="P80" s="83"/>
      <c r="Q80" s="83">
        <v>12</v>
      </c>
      <c r="R80" s="83"/>
      <c r="S80" s="579">
        <v>13</v>
      </c>
      <c r="T80" s="580"/>
      <c r="U80" s="580"/>
      <c r="V80" s="580">
        <v>14</v>
      </c>
      <c r="W80" s="580"/>
      <c r="X80" s="581"/>
      <c r="Y80" s="647">
        <v>14</v>
      </c>
      <c r="Z80" s="179"/>
      <c r="AA80" s="179"/>
      <c r="AB80" s="179">
        <v>9</v>
      </c>
      <c r="AC80" s="179"/>
      <c r="AD80" s="180"/>
      <c r="AE80" s="473">
        <v>9</v>
      </c>
      <c r="AF80" s="474"/>
      <c r="AG80" s="474"/>
      <c r="AH80" s="475">
        <v>7</v>
      </c>
      <c r="AI80" s="476"/>
      <c r="AJ80" s="477"/>
    </row>
    <row r="81" spans="1:36" ht="24.75" customHeight="1" thickBot="1">
      <c r="A81" s="989" t="s">
        <v>66</v>
      </c>
      <c r="B81" s="990"/>
      <c r="C81" s="990"/>
      <c r="D81" s="990"/>
      <c r="E81" s="990"/>
      <c r="F81" s="990"/>
      <c r="G81" s="990"/>
      <c r="H81" s="990"/>
      <c r="I81" s="991"/>
      <c r="J81" s="984"/>
      <c r="K81" s="966" t="s">
        <v>54</v>
      </c>
      <c r="L81" s="967"/>
      <c r="M81" s="968"/>
      <c r="N81" s="84">
        <v>0</v>
      </c>
      <c r="O81" s="85" t="s">
        <v>0</v>
      </c>
      <c r="P81" s="85"/>
      <c r="Q81" s="85">
        <v>0</v>
      </c>
      <c r="R81" s="85" t="s">
        <v>0</v>
      </c>
      <c r="S81" s="582">
        <v>0</v>
      </c>
      <c r="T81" s="583"/>
      <c r="U81" s="583"/>
      <c r="V81" s="583">
        <v>0</v>
      </c>
      <c r="W81" s="583"/>
      <c r="X81" s="584"/>
      <c r="Y81" s="47">
        <v>0</v>
      </c>
      <c r="Z81" s="43"/>
      <c r="AA81" s="43"/>
      <c r="AB81" s="43">
        <v>72</v>
      </c>
      <c r="AC81" s="43"/>
      <c r="AD81" s="644"/>
      <c r="AE81" s="459">
        <v>0</v>
      </c>
      <c r="AF81" s="460"/>
      <c r="AG81" s="460"/>
      <c r="AH81" s="461">
        <v>72</v>
      </c>
      <c r="AI81" s="462"/>
      <c r="AJ81" s="416"/>
    </row>
    <row r="82" spans="1:36" ht="24.75" customHeight="1" thickBot="1">
      <c r="A82" s="996" t="s">
        <v>140</v>
      </c>
      <c r="B82" s="997"/>
      <c r="C82" s="997"/>
      <c r="D82" s="997"/>
      <c r="E82" s="997"/>
      <c r="F82" s="997"/>
      <c r="G82" s="997"/>
      <c r="H82" s="997"/>
      <c r="I82" s="998"/>
      <c r="J82" s="984"/>
      <c r="K82" s="993" t="s">
        <v>55</v>
      </c>
      <c r="L82" s="994"/>
      <c r="M82" s="995"/>
      <c r="N82" s="84">
        <v>0</v>
      </c>
      <c r="O82" s="85" t="s">
        <v>0</v>
      </c>
      <c r="P82" s="85"/>
      <c r="Q82" s="85">
        <v>0</v>
      </c>
      <c r="R82" s="85" t="s">
        <v>0</v>
      </c>
      <c r="S82" s="582">
        <v>0</v>
      </c>
      <c r="T82" s="583"/>
      <c r="U82" s="583"/>
      <c r="V82" s="583">
        <v>0</v>
      </c>
      <c r="W82" s="583"/>
      <c r="X82" s="584"/>
      <c r="Y82" s="47">
        <v>0</v>
      </c>
      <c r="Z82" s="43"/>
      <c r="AA82" s="43"/>
      <c r="AB82" s="43">
        <v>0</v>
      </c>
      <c r="AC82" s="43"/>
      <c r="AD82" s="644"/>
      <c r="AE82" s="459">
        <v>0</v>
      </c>
      <c r="AF82" s="460"/>
      <c r="AG82" s="460"/>
      <c r="AH82" s="461">
        <v>144</v>
      </c>
      <c r="AI82" s="462"/>
      <c r="AJ82" s="416"/>
    </row>
    <row r="83" spans="1:36" ht="24.75" customHeight="1" thickBot="1">
      <c r="A83" s="996" t="s">
        <v>138</v>
      </c>
      <c r="B83" s="997"/>
      <c r="C83" s="997"/>
      <c r="D83" s="997"/>
      <c r="E83" s="997"/>
      <c r="F83" s="997"/>
      <c r="G83" s="997"/>
      <c r="H83" s="997"/>
      <c r="I83" s="998"/>
      <c r="J83" s="984"/>
      <c r="K83" s="999" t="s">
        <v>56</v>
      </c>
      <c r="L83" s="1000"/>
      <c r="M83" s="1001"/>
      <c r="N83" s="84">
        <v>0</v>
      </c>
      <c r="O83" s="85" t="s">
        <v>0</v>
      </c>
      <c r="P83" s="85"/>
      <c r="Q83" s="85">
        <v>0</v>
      </c>
      <c r="R83" s="85" t="s">
        <v>0</v>
      </c>
      <c r="S83" s="582">
        <v>0</v>
      </c>
      <c r="T83" s="583"/>
      <c r="U83" s="583"/>
      <c r="V83" s="583">
        <v>0</v>
      </c>
      <c r="W83" s="583"/>
      <c r="X83" s="584"/>
      <c r="Y83" s="47">
        <v>0</v>
      </c>
      <c r="Z83" s="43"/>
      <c r="AA83" s="43"/>
      <c r="AB83" s="43">
        <v>0</v>
      </c>
      <c r="AC83" s="43"/>
      <c r="AD83" s="644"/>
      <c r="AE83" s="459">
        <v>0</v>
      </c>
      <c r="AF83" s="460"/>
      <c r="AG83" s="460"/>
      <c r="AH83" s="461">
        <v>108</v>
      </c>
      <c r="AI83" s="462"/>
      <c r="AJ83" s="416"/>
    </row>
    <row r="84" spans="1:36" ht="24.75" customHeight="1" thickBot="1">
      <c r="A84" s="979" t="s">
        <v>139</v>
      </c>
      <c r="B84" s="980"/>
      <c r="C84" s="980"/>
      <c r="D84" s="980"/>
      <c r="E84" s="980"/>
      <c r="F84" s="980"/>
      <c r="G84" s="980"/>
      <c r="H84" s="980"/>
      <c r="I84" s="980"/>
      <c r="J84" s="984"/>
      <c r="K84" s="966" t="s">
        <v>57</v>
      </c>
      <c r="L84" s="967"/>
      <c r="M84" s="968"/>
      <c r="N84" s="84">
        <v>0</v>
      </c>
      <c r="O84" s="85" t="s">
        <v>0</v>
      </c>
      <c r="P84" s="85"/>
      <c r="Q84" s="85">
        <v>3</v>
      </c>
      <c r="R84" s="85" t="s">
        <v>0</v>
      </c>
      <c r="S84" s="582">
        <v>3</v>
      </c>
      <c r="T84" s="583"/>
      <c r="U84" s="583"/>
      <c r="V84" s="583">
        <v>3</v>
      </c>
      <c r="W84" s="583"/>
      <c r="X84" s="584"/>
      <c r="Y84" s="47">
        <v>1</v>
      </c>
      <c r="Z84" s="43"/>
      <c r="AA84" s="43"/>
      <c r="AB84" s="43">
        <v>1</v>
      </c>
      <c r="AC84" s="43"/>
      <c r="AD84" s="644"/>
      <c r="AE84" s="459">
        <v>1</v>
      </c>
      <c r="AF84" s="460"/>
      <c r="AG84" s="460"/>
      <c r="AH84" s="461">
        <v>1</v>
      </c>
      <c r="AI84" s="462"/>
      <c r="AJ84" s="416"/>
    </row>
    <row r="85" spans="1:36" ht="45" customHeight="1" thickBot="1">
      <c r="A85" s="979" t="s">
        <v>141</v>
      </c>
      <c r="B85" s="980"/>
      <c r="C85" s="980"/>
      <c r="D85" s="980"/>
      <c r="E85" s="980"/>
      <c r="F85" s="980"/>
      <c r="G85" s="980"/>
      <c r="H85" s="980"/>
      <c r="I85" s="980"/>
      <c r="J85" s="984"/>
      <c r="K85" s="986" t="s">
        <v>58</v>
      </c>
      <c r="L85" s="987"/>
      <c r="M85" s="988"/>
      <c r="N85" s="84">
        <v>0</v>
      </c>
      <c r="O85" s="85" t="s">
        <v>0</v>
      </c>
      <c r="P85" s="85"/>
      <c r="Q85" s="85">
        <v>8</v>
      </c>
      <c r="R85" s="85" t="s">
        <v>0</v>
      </c>
      <c r="S85" s="582">
        <v>0</v>
      </c>
      <c r="T85" s="583"/>
      <c r="U85" s="583"/>
      <c r="V85" s="583">
        <v>11</v>
      </c>
      <c r="W85" s="583"/>
      <c r="X85" s="584"/>
      <c r="Y85" s="47">
        <v>9</v>
      </c>
      <c r="Z85" s="43"/>
      <c r="AA85" s="43"/>
      <c r="AB85" s="43">
        <v>6</v>
      </c>
      <c r="AC85" s="43"/>
      <c r="AD85" s="644"/>
      <c r="AE85" s="459">
        <v>5</v>
      </c>
      <c r="AF85" s="460"/>
      <c r="AG85" s="460"/>
      <c r="AH85" s="461">
        <v>5</v>
      </c>
      <c r="AI85" s="462"/>
      <c r="AJ85" s="416"/>
    </row>
    <row r="86" spans="1:36" ht="24.75" customHeight="1" thickBot="1">
      <c r="A86" s="963"/>
      <c r="B86" s="964"/>
      <c r="C86" s="964"/>
      <c r="D86" s="964"/>
      <c r="E86" s="964"/>
      <c r="F86" s="964"/>
      <c r="G86" s="964"/>
      <c r="H86" s="964"/>
      <c r="I86" s="965"/>
      <c r="J86" s="985"/>
      <c r="K86" s="966" t="s">
        <v>59</v>
      </c>
      <c r="L86" s="967"/>
      <c r="M86" s="968"/>
      <c r="N86" s="86">
        <v>0</v>
      </c>
      <c r="O86" s="87" t="s">
        <v>0</v>
      </c>
      <c r="P86" s="87"/>
      <c r="Q86" s="87">
        <v>0</v>
      </c>
      <c r="R86" s="87" t="s">
        <v>0</v>
      </c>
      <c r="S86" s="585">
        <v>1</v>
      </c>
      <c r="T86" s="586"/>
      <c r="U86" s="586"/>
      <c r="V86" s="586">
        <v>0</v>
      </c>
      <c r="W86" s="586"/>
      <c r="X86" s="587"/>
      <c r="Y86" s="648">
        <v>1</v>
      </c>
      <c r="Z86" s="178"/>
      <c r="AA86" s="178"/>
      <c r="AB86" s="178">
        <v>1</v>
      </c>
      <c r="AC86" s="178"/>
      <c r="AD86" s="173"/>
      <c r="AE86" s="463">
        <v>2</v>
      </c>
      <c r="AF86" s="464"/>
      <c r="AG86" s="464"/>
      <c r="AH86" s="465">
        <v>0</v>
      </c>
      <c r="AI86" s="466"/>
      <c r="AJ86" s="467"/>
    </row>
    <row r="87" spans="1:43" ht="30.75" customHeight="1" thickBot="1">
      <c r="A87" s="237"/>
      <c r="B87" s="238"/>
      <c r="C87" s="239"/>
      <c r="D87" s="240"/>
      <c r="E87" s="240"/>
      <c r="F87" s="240"/>
      <c r="G87" s="114"/>
      <c r="H87" s="241"/>
      <c r="I87" s="242"/>
      <c r="J87" s="243"/>
      <c r="K87" s="114"/>
      <c r="L87" s="114"/>
      <c r="M87" s="244"/>
      <c r="N87" s="245"/>
      <c r="O87" s="246"/>
      <c r="P87" s="246"/>
      <c r="Q87" s="246"/>
      <c r="R87" s="246"/>
      <c r="S87" s="588"/>
      <c r="T87" s="589"/>
      <c r="U87" s="589"/>
      <c r="V87" s="589"/>
      <c r="W87" s="589"/>
      <c r="X87" s="590"/>
      <c r="Y87" s="649"/>
      <c r="Z87" s="650"/>
      <c r="AA87" s="650"/>
      <c r="AB87" s="650"/>
      <c r="AC87" s="650"/>
      <c r="AD87" s="650"/>
      <c r="AE87" s="478"/>
      <c r="AF87" s="479"/>
      <c r="AG87" s="479"/>
      <c r="AH87" s="480"/>
      <c r="AI87" s="481"/>
      <c r="AJ87" s="482"/>
      <c r="AK87" s="35"/>
      <c r="AL87" s="18"/>
      <c r="AM87" s="35"/>
      <c r="AN87" s="19"/>
      <c r="AO87" s="36"/>
      <c r="AP87" s="7"/>
      <c r="AQ87" s="41"/>
    </row>
    <row r="88" spans="1:42" ht="15.75" customHeight="1">
      <c r="A88" s="250"/>
      <c r="B88" s="251" t="s">
        <v>50</v>
      </c>
      <c r="C88" s="252"/>
      <c r="D88" s="253"/>
      <c r="E88" s="179"/>
      <c r="F88" s="179"/>
      <c r="G88" s="179"/>
      <c r="H88" s="254"/>
      <c r="I88" s="254"/>
      <c r="J88" s="179"/>
      <c r="K88" s="179"/>
      <c r="L88" s="179"/>
      <c r="M88" s="180"/>
      <c r="N88" s="255"/>
      <c r="O88" s="179"/>
      <c r="P88" s="179"/>
      <c r="Q88" s="179"/>
      <c r="R88" s="179"/>
      <c r="S88" s="591">
        <f>S73/S6</f>
        <v>36</v>
      </c>
      <c r="T88" s="592" t="s">
        <v>0</v>
      </c>
      <c r="U88" s="592"/>
      <c r="V88" s="592">
        <f>V73/V6</f>
        <v>36</v>
      </c>
      <c r="W88" s="592" t="s">
        <v>0</v>
      </c>
      <c r="X88" s="593"/>
      <c r="Y88" s="592">
        <f>Y73/17</f>
        <v>36</v>
      </c>
      <c r="Z88" s="651" t="s">
        <v>0</v>
      </c>
      <c r="AA88" s="651"/>
      <c r="AB88" s="651">
        <f>AB73/18</f>
        <v>36</v>
      </c>
      <c r="AC88" s="651" t="s">
        <v>0</v>
      </c>
      <c r="AD88" s="651" t="s">
        <v>0</v>
      </c>
      <c r="AE88" s="483">
        <f>AE73/17</f>
        <v>36</v>
      </c>
      <c r="AF88" s="484" t="s">
        <v>0</v>
      </c>
      <c r="AG88" s="484"/>
      <c r="AH88" s="484">
        <f>AH73/9</f>
        <v>36</v>
      </c>
      <c r="AI88" s="485"/>
      <c r="AJ88" s="484"/>
      <c r="AK88" s="35"/>
      <c r="AL88" s="18"/>
      <c r="AM88" s="21"/>
      <c r="AN88" s="19"/>
      <c r="AO88" s="36"/>
      <c r="AP88" s="7"/>
    </row>
    <row r="89" spans="1:42" ht="18" customHeight="1" thickBot="1">
      <c r="A89" s="969" t="s">
        <v>101</v>
      </c>
      <c r="B89" s="970"/>
      <c r="C89" s="256"/>
      <c r="D89" s="257"/>
      <c r="E89" s="178"/>
      <c r="F89" s="178"/>
      <c r="G89" s="178"/>
      <c r="H89" s="258"/>
      <c r="I89" s="258"/>
      <c r="J89" s="178"/>
      <c r="K89" s="178"/>
      <c r="L89" s="178"/>
      <c r="M89" s="173"/>
      <c r="N89" s="259"/>
      <c r="O89" s="178"/>
      <c r="P89" s="178"/>
      <c r="Q89" s="178"/>
      <c r="R89" s="178"/>
      <c r="S89" s="594">
        <f>S91-S73</f>
        <v>0</v>
      </c>
      <c r="T89" s="595" t="s">
        <v>0</v>
      </c>
      <c r="U89" s="595" t="s">
        <v>0</v>
      </c>
      <c r="V89" s="596">
        <f>V91-V73</f>
        <v>0</v>
      </c>
      <c r="W89" s="597"/>
      <c r="X89" s="598"/>
      <c r="Y89" s="652">
        <f>Y91-Y73</f>
        <v>0</v>
      </c>
      <c r="Z89" s="653" t="s">
        <v>0</v>
      </c>
      <c r="AA89" s="653" t="s">
        <v>0</v>
      </c>
      <c r="AB89" s="652">
        <f>AB91-AB73</f>
        <v>0</v>
      </c>
      <c r="AC89" s="653" t="s">
        <v>0</v>
      </c>
      <c r="AD89" s="653" t="s">
        <v>0</v>
      </c>
      <c r="AE89" s="652">
        <f>AE91-AE73</f>
        <v>0</v>
      </c>
      <c r="AF89" s="486" t="s">
        <v>0</v>
      </c>
      <c r="AG89" s="486" t="s">
        <v>0</v>
      </c>
      <c r="AH89" s="652">
        <f>AH91-AH73</f>
        <v>0</v>
      </c>
      <c r="AI89" s="833"/>
      <c r="AJ89" s="467"/>
      <c r="AK89" s="35"/>
      <c r="AL89" s="18"/>
      <c r="AM89" s="21"/>
      <c r="AN89" s="19"/>
      <c r="AO89" s="36"/>
      <c r="AP89" s="7"/>
    </row>
    <row r="90" spans="1:42" ht="18" customHeight="1" thickBot="1">
      <c r="A90" s="971"/>
      <c r="B90" s="971"/>
      <c r="C90" s="247"/>
      <c r="D90" s="248"/>
      <c r="E90" s="114"/>
      <c r="F90" s="114"/>
      <c r="G90" s="114"/>
      <c r="H90" s="242"/>
      <c r="I90" s="242"/>
      <c r="J90" s="114"/>
      <c r="K90" s="114"/>
      <c r="L90" s="114"/>
      <c r="M90" s="113"/>
      <c r="N90" s="249"/>
      <c r="O90" s="114"/>
      <c r="P90" s="114"/>
      <c r="Q90" s="114"/>
      <c r="R90" s="114"/>
      <c r="S90" s="599"/>
      <c r="T90" s="600"/>
      <c r="U90" s="600"/>
      <c r="V90" s="600"/>
      <c r="W90" s="600"/>
      <c r="X90" s="601"/>
      <c r="Y90" s="654"/>
      <c r="Z90" s="655"/>
      <c r="AA90" s="655"/>
      <c r="AB90" s="655"/>
      <c r="AC90" s="655"/>
      <c r="AD90" s="656"/>
      <c r="AE90" s="487"/>
      <c r="AF90" s="488"/>
      <c r="AG90" s="488"/>
      <c r="AH90" s="489"/>
      <c r="AI90" s="490"/>
      <c r="AJ90" s="491"/>
      <c r="AK90" s="35"/>
      <c r="AL90" s="18"/>
      <c r="AM90" s="21"/>
      <c r="AN90" s="19"/>
      <c r="AO90" s="36"/>
      <c r="AP90" s="7"/>
    </row>
    <row r="91" spans="1:42" ht="16.5" customHeight="1" thickBot="1">
      <c r="A91" s="973"/>
      <c r="B91" s="50"/>
      <c r="C91" s="91"/>
      <c r="D91" s="51"/>
      <c r="E91" s="981"/>
      <c r="F91" s="981"/>
      <c r="G91" s="981"/>
      <c r="H91" s="981"/>
      <c r="I91" s="981"/>
      <c r="J91" s="981"/>
      <c r="K91" s="981"/>
      <c r="L91" s="981"/>
      <c r="M91" s="981"/>
      <c r="N91" s="52"/>
      <c r="O91" s="53"/>
      <c r="P91" s="53"/>
      <c r="Q91" s="53"/>
      <c r="R91" s="53"/>
      <c r="S91" s="602">
        <f>S6*36</f>
        <v>612</v>
      </c>
      <c r="T91" s="603"/>
      <c r="U91" s="603"/>
      <c r="V91" s="603">
        <f>V6*36</f>
        <v>864</v>
      </c>
      <c r="W91" s="603"/>
      <c r="X91" s="604"/>
      <c r="Y91" s="657">
        <f>Y6*36</f>
        <v>612</v>
      </c>
      <c r="Z91" s="658"/>
      <c r="AA91" s="658"/>
      <c r="AB91" s="658">
        <f>AB6*36</f>
        <v>648</v>
      </c>
      <c r="AC91" s="658"/>
      <c r="AD91" s="659"/>
      <c r="AE91" s="492">
        <f>AE6*36</f>
        <v>612</v>
      </c>
      <c r="AF91" s="493"/>
      <c r="AG91" s="493"/>
      <c r="AH91" s="494">
        <f>AH6*36</f>
        <v>324</v>
      </c>
      <c r="AI91" s="495"/>
      <c r="AJ91" s="496"/>
      <c r="AK91" s="54"/>
      <c r="AL91" s="54"/>
      <c r="AM91" s="55"/>
      <c r="AN91" s="36"/>
      <c r="AO91" s="36"/>
      <c r="AP91" s="7"/>
    </row>
    <row r="92" spans="1:42" ht="15.75" customHeight="1" thickBot="1">
      <c r="A92" s="973"/>
      <c r="B92" s="56"/>
      <c r="C92" s="92"/>
      <c r="D92" s="57"/>
      <c r="E92" s="982"/>
      <c r="F92" s="982"/>
      <c r="G92" s="982"/>
      <c r="H92" s="982"/>
      <c r="I92" s="982"/>
      <c r="J92" s="982"/>
      <c r="K92" s="982"/>
      <c r="L92" s="982"/>
      <c r="M92" s="982"/>
      <c r="N92" s="58"/>
      <c r="O92" s="59"/>
      <c r="P92" s="59"/>
      <c r="Q92" s="59"/>
      <c r="R92" s="59"/>
      <c r="S92" s="605"/>
      <c r="T92" s="20"/>
      <c r="U92" s="20"/>
      <c r="V92" s="20"/>
      <c r="W92" s="20"/>
      <c r="X92" s="160"/>
      <c r="Y92" s="47"/>
      <c r="Z92" s="43"/>
      <c r="AA92" s="43"/>
      <c r="AB92" s="43"/>
      <c r="AC92" s="43"/>
      <c r="AD92" s="644"/>
      <c r="AE92" s="459"/>
      <c r="AF92" s="460"/>
      <c r="AG92" s="460"/>
      <c r="AH92" s="461"/>
      <c r="AI92" s="462"/>
      <c r="AJ92" s="416"/>
      <c r="AK92" s="35"/>
      <c r="AL92" s="35"/>
      <c r="AM92" s="55"/>
      <c r="AN92" s="36"/>
      <c r="AO92" s="36"/>
      <c r="AP92" s="7"/>
    </row>
    <row r="93" spans="1:42" ht="15.75" customHeight="1" thickBot="1">
      <c r="A93" s="973"/>
      <c r="B93" s="56"/>
      <c r="C93" s="92"/>
      <c r="D93" s="57"/>
      <c r="E93" s="974"/>
      <c r="F93" s="974"/>
      <c r="G93" s="974"/>
      <c r="H93" s="974"/>
      <c r="I93" s="974"/>
      <c r="J93" s="974"/>
      <c r="K93" s="974"/>
      <c r="L93" s="974"/>
      <c r="M93" s="974"/>
      <c r="N93" s="58"/>
      <c r="O93" s="59"/>
      <c r="P93" s="59"/>
      <c r="Q93" s="59"/>
      <c r="R93" s="59"/>
      <c r="S93" s="606"/>
      <c r="T93" s="290"/>
      <c r="U93" s="290"/>
      <c r="V93" s="290"/>
      <c r="W93" s="290"/>
      <c r="X93" s="607"/>
      <c r="Y93" s="639"/>
      <c r="Z93" s="645"/>
      <c r="AA93" s="645"/>
      <c r="AB93" s="645"/>
      <c r="AC93" s="645"/>
      <c r="AD93" s="646"/>
      <c r="AE93" s="468"/>
      <c r="AF93" s="469"/>
      <c r="AG93" s="469"/>
      <c r="AH93" s="461"/>
      <c r="AI93" s="471"/>
      <c r="AJ93" s="472"/>
      <c r="AK93" s="35"/>
      <c r="AL93" s="35"/>
      <c r="AM93" s="55"/>
      <c r="AN93" s="36"/>
      <c r="AO93" s="36"/>
      <c r="AP93" s="7"/>
    </row>
    <row r="94" spans="1:42" ht="15.75" customHeight="1" thickBot="1">
      <c r="A94" s="973"/>
      <c r="B94" s="56"/>
      <c r="C94" s="92"/>
      <c r="D94" s="57"/>
      <c r="E94" s="974"/>
      <c r="F94" s="974"/>
      <c r="G94" s="974"/>
      <c r="H94" s="974"/>
      <c r="I94" s="974"/>
      <c r="J94" s="974"/>
      <c r="K94" s="974"/>
      <c r="L94" s="974"/>
      <c r="M94" s="974"/>
      <c r="N94" s="58"/>
      <c r="O94" s="59"/>
      <c r="P94" s="59"/>
      <c r="Q94" s="59"/>
      <c r="R94" s="59"/>
      <c r="S94" s="606"/>
      <c r="T94" s="290"/>
      <c r="U94" s="290"/>
      <c r="V94" s="290"/>
      <c r="W94" s="290"/>
      <c r="X94" s="607"/>
      <c r="Y94" s="639"/>
      <c r="Z94" s="645"/>
      <c r="AA94" s="645"/>
      <c r="AB94" s="645"/>
      <c r="AC94" s="645"/>
      <c r="AD94" s="646"/>
      <c r="AE94" s="468"/>
      <c r="AF94" s="469"/>
      <c r="AG94" s="469"/>
      <c r="AH94" s="470"/>
      <c r="AI94" s="471"/>
      <c r="AJ94" s="472"/>
      <c r="AK94" s="35"/>
      <c r="AL94" s="35"/>
      <c r="AM94" s="55"/>
      <c r="AN94" s="36"/>
      <c r="AO94" s="36"/>
      <c r="AP94" s="7"/>
    </row>
    <row r="95" spans="1:57" ht="15" customHeight="1" thickBot="1">
      <c r="A95" s="973"/>
      <c r="B95" s="60"/>
      <c r="C95" s="93"/>
      <c r="D95" s="61"/>
      <c r="E95" s="978"/>
      <c r="F95" s="978"/>
      <c r="G95" s="978"/>
      <c r="H95" s="978"/>
      <c r="I95" s="978"/>
      <c r="J95" s="978"/>
      <c r="K95" s="978"/>
      <c r="L95" s="978"/>
      <c r="M95" s="978"/>
      <c r="N95" s="62"/>
      <c r="O95" s="63"/>
      <c r="P95" s="63"/>
      <c r="Q95" s="63"/>
      <c r="R95" s="63"/>
      <c r="S95" s="608"/>
      <c r="T95" s="597"/>
      <c r="U95" s="597"/>
      <c r="V95" s="597"/>
      <c r="W95" s="597"/>
      <c r="X95" s="598"/>
      <c r="Y95" s="660"/>
      <c r="Z95" s="661"/>
      <c r="AA95" s="661"/>
      <c r="AB95" s="661"/>
      <c r="AC95" s="661"/>
      <c r="AD95" s="662"/>
      <c r="AE95" s="463"/>
      <c r="AF95" s="464"/>
      <c r="AG95" s="464"/>
      <c r="AH95" s="486"/>
      <c r="AI95" s="466"/>
      <c r="AJ95" s="467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35"/>
      <c r="BA95" s="35"/>
      <c r="BB95" s="55"/>
      <c r="BC95" s="36"/>
      <c r="BD95" s="36"/>
      <c r="BE95" s="7"/>
    </row>
    <row r="96" spans="1:45" ht="18" customHeight="1">
      <c r="A96" s="64"/>
      <c r="B96" s="65"/>
      <c r="C96" s="94"/>
      <c r="D96" s="9"/>
      <c r="E96" s="9"/>
      <c r="F96" s="9"/>
      <c r="G96" s="9"/>
      <c r="H96" s="9"/>
      <c r="I96" s="9"/>
      <c r="J96" s="66"/>
      <c r="K96" s="9"/>
      <c r="L96" s="9"/>
      <c r="M96" s="8"/>
      <c r="N96" s="8"/>
      <c r="O96" s="8"/>
      <c r="P96" s="8"/>
      <c r="Q96" s="8"/>
      <c r="R96" s="8"/>
      <c r="S96" s="977"/>
      <c r="T96" s="609"/>
      <c r="U96" s="609"/>
      <c r="V96" s="977"/>
      <c r="W96" s="609"/>
      <c r="X96" s="609"/>
      <c r="Y96" s="663"/>
      <c r="Z96" s="663"/>
      <c r="AA96" s="663"/>
      <c r="AB96" s="664"/>
      <c r="AC96" s="664"/>
      <c r="AD96" s="664"/>
      <c r="AE96" s="497"/>
      <c r="AF96" s="497"/>
      <c r="AG96" s="497"/>
      <c r="AH96" s="497"/>
      <c r="AI96" s="497"/>
      <c r="AJ96" s="497"/>
      <c r="AK96" s="9"/>
      <c r="AL96" s="9"/>
      <c r="AM96" s="9"/>
      <c r="AN96" s="8"/>
      <c r="AO96" s="8"/>
      <c r="AP96" s="67"/>
      <c r="AQ96" s="7"/>
      <c r="AR96" s="7"/>
      <c r="AS96" s="7"/>
    </row>
    <row r="97" spans="1:45" ht="18" customHeight="1">
      <c r="A97" s="975"/>
      <c r="B97" s="975"/>
      <c r="C97" s="95"/>
      <c r="D97" s="9"/>
      <c r="E97" s="9"/>
      <c r="F97" s="9"/>
      <c r="G97" s="9"/>
      <c r="H97" s="9"/>
      <c r="I97" s="9"/>
      <c r="J97" s="9"/>
      <c r="K97" s="9"/>
      <c r="L97" s="9"/>
      <c r="M97" s="8"/>
      <c r="N97" s="8"/>
      <c r="O97" s="8"/>
      <c r="P97" s="8"/>
      <c r="Q97" s="8"/>
      <c r="R97" s="8"/>
      <c r="S97" s="977"/>
      <c r="T97" s="609"/>
      <c r="U97" s="609"/>
      <c r="V97" s="977"/>
      <c r="W97" s="609"/>
      <c r="X97" s="609"/>
      <c r="Y97" s="663"/>
      <c r="Z97" s="663"/>
      <c r="AA97" s="663"/>
      <c r="AB97" s="664"/>
      <c r="AC97" s="664"/>
      <c r="AD97" s="664"/>
      <c r="AE97" s="498"/>
      <c r="AF97" s="498"/>
      <c r="AG97" s="498"/>
      <c r="AH97" s="498"/>
      <c r="AI97" s="498"/>
      <c r="AJ97" s="498"/>
      <c r="AK97" s="68"/>
      <c r="AL97" s="68"/>
      <c r="AM97" s="68"/>
      <c r="AN97" s="69"/>
      <c r="AO97" s="69"/>
      <c r="AP97" s="67"/>
      <c r="AQ97" s="7"/>
      <c r="AR97" s="7"/>
      <c r="AS97" s="7"/>
    </row>
    <row r="98" spans="1:45" ht="14.25" customHeight="1">
      <c r="A98" s="64"/>
      <c r="B98" s="9"/>
      <c r="C98" s="64"/>
      <c r="D98" s="9"/>
      <c r="E98" s="9"/>
      <c r="F98" s="9"/>
      <c r="G98" s="9"/>
      <c r="H98" s="976"/>
      <c r="I98" s="976"/>
      <c r="J98" s="976"/>
      <c r="K98" s="976"/>
      <c r="L98" s="976"/>
      <c r="M98" s="976"/>
      <c r="N98" s="976"/>
      <c r="O98" s="976"/>
      <c r="P98" s="976"/>
      <c r="Q98" s="976"/>
      <c r="R98" s="976"/>
      <c r="S98" s="976"/>
      <c r="T98" s="976"/>
      <c r="U98" s="976"/>
      <c r="V98" s="976"/>
      <c r="W98" s="976"/>
      <c r="X98" s="976"/>
      <c r="Y98" s="976"/>
      <c r="Z98" s="976"/>
      <c r="AA98" s="976"/>
      <c r="AB98" s="976"/>
      <c r="AC98" s="976"/>
      <c r="AD98" s="976"/>
      <c r="AE98" s="499"/>
      <c r="AF98" s="499"/>
      <c r="AG98" s="499"/>
      <c r="AH98" s="499"/>
      <c r="AI98" s="499"/>
      <c r="AJ98" s="499"/>
      <c r="AK98" s="70"/>
      <c r="AL98" s="70"/>
      <c r="AM98" s="70"/>
      <c r="AN98" s="8"/>
      <c r="AO98" s="8"/>
      <c r="AP98" s="67"/>
      <c r="AQ98" s="7"/>
      <c r="AR98" s="7"/>
      <c r="AS98" s="7"/>
    </row>
    <row r="99" spans="1:45" ht="62.25" customHeight="1">
      <c r="A99" s="64"/>
      <c r="B99" s="9"/>
      <c r="C99" s="64"/>
      <c r="D99" s="9"/>
      <c r="E99" s="8"/>
      <c r="F99" s="8"/>
      <c r="G99" s="8"/>
      <c r="H99" s="8"/>
      <c r="I99" s="8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500"/>
      <c r="AF99" s="500"/>
      <c r="AG99" s="500"/>
      <c r="AH99" s="500"/>
      <c r="AI99" s="500"/>
      <c r="AJ99" s="500"/>
      <c r="AK99" s="71"/>
      <c r="AL99" s="71"/>
      <c r="AM99" s="71"/>
      <c r="AN99" s="8"/>
      <c r="AO99" s="8"/>
      <c r="AP99" s="67"/>
      <c r="AQ99" s="7"/>
      <c r="AR99" s="7"/>
      <c r="AS99" s="7"/>
    </row>
    <row r="100" spans="1:45" ht="31.5" customHeight="1">
      <c r="A100" s="64"/>
      <c r="B100" s="9"/>
      <c r="C100" s="64"/>
      <c r="D100" s="9"/>
      <c r="E100" s="8"/>
      <c r="F100" s="8"/>
      <c r="G100" s="8"/>
      <c r="H100" s="8"/>
      <c r="I100" s="8"/>
      <c r="J100" s="72"/>
      <c r="K100" s="8"/>
      <c r="L100" s="8"/>
      <c r="M100" s="8"/>
      <c r="N100" s="8"/>
      <c r="O100" s="8"/>
      <c r="P100" s="8"/>
      <c r="Q100" s="8"/>
      <c r="R100" s="8"/>
      <c r="S100" s="610"/>
      <c r="T100" s="610"/>
      <c r="U100" s="610"/>
      <c r="V100" s="610"/>
      <c r="W100" s="610"/>
      <c r="X100" s="610"/>
      <c r="Y100" s="665"/>
      <c r="Z100" s="665"/>
      <c r="AA100" s="665"/>
      <c r="AB100" s="665"/>
      <c r="AC100" s="665"/>
      <c r="AD100" s="665"/>
      <c r="AE100" s="501"/>
      <c r="AF100" s="501"/>
      <c r="AG100" s="501"/>
      <c r="AH100" s="501"/>
      <c r="AI100" s="501"/>
      <c r="AJ100" s="501"/>
      <c r="AK100" s="14"/>
      <c r="AL100" s="14"/>
      <c r="AM100" s="14"/>
      <c r="AN100" s="14"/>
      <c r="AO100" s="14"/>
      <c r="AP100" s="73"/>
      <c r="AQ100" s="7"/>
      <c r="AR100" s="7"/>
      <c r="AS100" s="7"/>
    </row>
    <row r="101" spans="1:45" ht="18.75" customHeight="1">
      <c r="A101" s="64"/>
      <c r="B101" s="9"/>
      <c r="C101" s="64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609"/>
      <c r="T101" s="609"/>
      <c r="U101" s="609"/>
      <c r="V101" s="609"/>
      <c r="W101" s="609"/>
      <c r="X101" s="609"/>
      <c r="Y101" s="663"/>
      <c r="Z101" s="663"/>
      <c r="AA101" s="663"/>
      <c r="AB101" s="663"/>
      <c r="AC101" s="663"/>
      <c r="AD101" s="663"/>
      <c r="AE101" s="502"/>
      <c r="AF101" s="502"/>
      <c r="AG101" s="502"/>
      <c r="AH101" s="502"/>
      <c r="AI101" s="502"/>
      <c r="AJ101" s="502"/>
      <c r="AK101" s="8"/>
      <c r="AL101" s="8"/>
      <c r="AM101" s="8"/>
      <c r="AN101" s="8"/>
      <c r="AO101" s="8"/>
      <c r="AP101" s="67"/>
      <c r="AQ101" s="7"/>
      <c r="AR101" s="7"/>
      <c r="AS101" s="7"/>
    </row>
    <row r="102" spans="1:45" ht="17.25" customHeight="1">
      <c r="A102" s="64"/>
      <c r="B102" s="9"/>
      <c r="C102" s="64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611"/>
      <c r="T102" s="611"/>
      <c r="U102" s="611"/>
      <c r="V102" s="611"/>
      <c r="W102" s="611"/>
      <c r="X102" s="611"/>
      <c r="Y102" s="663"/>
      <c r="Z102" s="663"/>
      <c r="AA102" s="663"/>
      <c r="AB102" s="663"/>
      <c r="AC102" s="663"/>
      <c r="AD102" s="663"/>
      <c r="AE102" s="502"/>
      <c r="AF102" s="502"/>
      <c r="AG102" s="502"/>
      <c r="AH102" s="502"/>
      <c r="AI102" s="502"/>
      <c r="AJ102" s="502"/>
      <c r="AK102" s="8"/>
      <c r="AL102" s="8"/>
      <c r="AM102" s="8"/>
      <c r="AN102" s="8"/>
      <c r="AO102" s="8"/>
      <c r="AP102" s="67"/>
      <c r="AQ102" s="7"/>
      <c r="AR102" s="7"/>
      <c r="AS102" s="7"/>
    </row>
    <row r="103" spans="1:45" ht="30.75" customHeight="1">
      <c r="A103" s="64"/>
      <c r="B103" s="9"/>
      <c r="C103" s="64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609"/>
      <c r="T103" s="609"/>
      <c r="U103" s="609"/>
      <c r="V103" s="609"/>
      <c r="W103" s="609"/>
      <c r="X103" s="609"/>
      <c r="Y103" s="663"/>
      <c r="Z103" s="663"/>
      <c r="AA103" s="663"/>
      <c r="AB103" s="663"/>
      <c r="AC103" s="663"/>
      <c r="AD103" s="663"/>
      <c r="AE103" s="502"/>
      <c r="AF103" s="502"/>
      <c r="AG103" s="502"/>
      <c r="AH103" s="502"/>
      <c r="AI103" s="502"/>
      <c r="AJ103" s="502"/>
      <c r="AK103" s="8"/>
      <c r="AL103" s="8"/>
      <c r="AM103" s="8"/>
      <c r="AN103" s="8"/>
      <c r="AO103" s="8"/>
      <c r="AP103" s="67"/>
      <c r="AQ103" s="7"/>
      <c r="AR103" s="7"/>
      <c r="AS103" s="7"/>
    </row>
    <row r="104" spans="1:45" ht="15" customHeight="1">
      <c r="A104" s="64"/>
      <c r="B104" s="9"/>
      <c r="C104" s="64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609"/>
      <c r="T104" s="609"/>
      <c r="U104" s="609"/>
      <c r="V104" s="609"/>
      <c r="W104" s="609"/>
      <c r="X104" s="609"/>
      <c r="Y104" s="663"/>
      <c r="Z104" s="663"/>
      <c r="AA104" s="663"/>
      <c r="AB104" s="663"/>
      <c r="AC104" s="663"/>
      <c r="AD104" s="663"/>
      <c r="AE104" s="502"/>
      <c r="AF104" s="502"/>
      <c r="AG104" s="502"/>
      <c r="AH104" s="502"/>
      <c r="AI104" s="502"/>
      <c r="AJ104" s="502"/>
      <c r="AK104" s="9"/>
      <c r="AL104" s="9"/>
      <c r="AM104" s="9"/>
      <c r="AN104" s="8"/>
      <c r="AO104" s="8"/>
      <c r="AP104" s="67"/>
      <c r="AQ104" s="7"/>
      <c r="AR104" s="7"/>
      <c r="AS104" s="7"/>
    </row>
    <row r="105" spans="1:45" ht="12" customHeight="1">
      <c r="A105" s="64"/>
      <c r="B105" s="9"/>
      <c r="C105" s="64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609"/>
      <c r="T105" s="609"/>
      <c r="U105" s="609"/>
      <c r="V105" s="609"/>
      <c r="W105" s="609"/>
      <c r="X105" s="609"/>
      <c r="Y105" s="663"/>
      <c r="Z105" s="663"/>
      <c r="AA105" s="663"/>
      <c r="AB105" s="663"/>
      <c r="AC105" s="663"/>
      <c r="AD105" s="663"/>
      <c r="AE105" s="502"/>
      <c r="AF105" s="502"/>
      <c r="AG105" s="502"/>
      <c r="AH105" s="502"/>
      <c r="AI105" s="502"/>
      <c r="AJ105" s="502"/>
      <c r="AK105" s="9"/>
      <c r="AL105" s="9"/>
      <c r="AM105" s="9"/>
      <c r="AN105" s="8"/>
      <c r="AO105" s="8"/>
      <c r="AP105" s="67"/>
      <c r="AQ105" s="7"/>
      <c r="AR105" s="7"/>
      <c r="AS105" s="7"/>
    </row>
    <row r="106" spans="1:45" ht="13.5" customHeight="1">
      <c r="A106" s="64"/>
      <c r="B106" s="9"/>
      <c r="C106" s="64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609"/>
      <c r="T106" s="609"/>
      <c r="U106" s="609"/>
      <c r="V106" s="609"/>
      <c r="W106" s="609"/>
      <c r="X106" s="609"/>
      <c r="Y106" s="663"/>
      <c r="Z106" s="663"/>
      <c r="AA106" s="663"/>
      <c r="AB106" s="663"/>
      <c r="AC106" s="663"/>
      <c r="AD106" s="663"/>
      <c r="AE106" s="502"/>
      <c r="AF106" s="502"/>
      <c r="AG106" s="502"/>
      <c r="AH106" s="502"/>
      <c r="AI106" s="502"/>
      <c r="AJ106" s="502"/>
      <c r="AK106" s="9"/>
      <c r="AL106" s="9"/>
      <c r="AM106" s="9"/>
      <c r="AN106" s="8"/>
      <c r="AO106" s="8"/>
      <c r="AP106" s="67"/>
      <c r="AQ106" s="7"/>
      <c r="AR106" s="7"/>
      <c r="AS106" s="7"/>
    </row>
    <row r="107" spans="1:45" ht="14.25">
      <c r="A107" s="64"/>
      <c r="B107" s="9"/>
      <c r="C107" s="64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612"/>
      <c r="T107" s="612"/>
      <c r="U107" s="612"/>
      <c r="V107" s="612"/>
      <c r="W107" s="612"/>
      <c r="X107" s="612"/>
      <c r="Y107" s="663"/>
      <c r="Z107" s="663"/>
      <c r="AA107" s="663"/>
      <c r="AB107" s="663"/>
      <c r="AC107" s="663"/>
      <c r="AD107" s="663"/>
      <c r="AE107" s="502"/>
      <c r="AF107" s="502"/>
      <c r="AG107" s="502"/>
      <c r="AH107" s="502"/>
      <c r="AI107" s="502"/>
      <c r="AJ107" s="502"/>
      <c r="AK107" s="9"/>
      <c r="AL107" s="9"/>
      <c r="AM107" s="9"/>
      <c r="AN107" s="8"/>
      <c r="AO107" s="8"/>
      <c r="AP107" s="7"/>
      <c r="AQ107" s="7"/>
      <c r="AR107" s="7"/>
      <c r="AS107" s="7"/>
    </row>
    <row r="108" spans="1:45" ht="14.25">
      <c r="A108" s="64"/>
      <c r="B108" s="9"/>
      <c r="C108" s="64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612"/>
      <c r="T108" s="612"/>
      <c r="U108" s="612"/>
      <c r="V108" s="612"/>
      <c r="W108" s="612"/>
      <c r="X108" s="612"/>
      <c r="Y108" s="663"/>
      <c r="Z108" s="663"/>
      <c r="AA108" s="663"/>
      <c r="AB108" s="663"/>
      <c r="AC108" s="663"/>
      <c r="AD108" s="663"/>
      <c r="AE108" s="502"/>
      <c r="AF108" s="502"/>
      <c r="AG108" s="502"/>
      <c r="AH108" s="502"/>
      <c r="AI108" s="502"/>
      <c r="AJ108" s="502"/>
      <c r="AK108" s="9"/>
      <c r="AL108" s="9"/>
      <c r="AM108" s="9"/>
      <c r="AN108" s="8"/>
      <c r="AO108" s="8"/>
      <c r="AP108" s="7"/>
      <c r="AQ108" s="7"/>
      <c r="AR108" s="7"/>
      <c r="AS108" s="7"/>
    </row>
    <row r="109" spans="1:45" ht="12.75">
      <c r="A109" s="64"/>
      <c r="B109" s="9"/>
      <c r="C109" s="64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273"/>
      <c r="T109" s="273"/>
      <c r="U109" s="273"/>
      <c r="V109" s="273"/>
      <c r="W109" s="273"/>
      <c r="X109" s="273"/>
      <c r="Y109" s="663"/>
      <c r="Z109" s="663"/>
      <c r="AA109" s="663"/>
      <c r="AB109" s="663"/>
      <c r="AC109" s="663"/>
      <c r="AD109" s="663"/>
      <c r="AE109" s="502"/>
      <c r="AF109" s="502"/>
      <c r="AG109" s="502"/>
      <c r="AH109" s="502"/>
      <c r="AI109" s="502"/>
      <c r="AJ109" s="502"/>
      <c r="AK109" s="9"/>
      <c r="AL109" s="9"/>
      <c r="AM109" s="9"/>
      <c r="AN109" s="8"/>
      <c r="AO109" s="8"/>
      <c r="AP109" s="7"/>
      <c r="AQ109" s="7"/>
      <c r="AR109" s="7"/>
      <c r="AS109" s="7"/>
    </row>
    <row r="110" spans="1:45" ht="12.75">
      <c r="A110" s="64"/>
      <c r="B110" s="9"/>
      <c r="C110" s="64"/>
      <c r="D110" s="9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273"/>
      <c r="T110" s="273"/>
      <c r="U110" s="273"/>
      <c r="V110" s="273"/>
      <c r="W110" s="273"/>
      <c r="X110" s="273"/>
      <c r="Y110" s="663"/>
      <c r="Z110" s="663"/>
      <c r="AA110" s="663"/>
      <c r="AB110" s="663"/>
      <c r="AC110" s="663"/>
      <c r="AD110" s="663"/>
      <c r="AE110" s="502"/>
      <c r="AF110" s="502"/>
      <c r="AG110" s="502"/>
      <c r="AH110" s="502"/>
      <c r="AI110" s="502"/>
      <c r="AJ110" s="502"/>
      <c r="AK110" s="9"/>
      <c r="AL110" s="9"/>
      <c r="AM110" s="9"/>
      <c r="AN110" s="8"/>
      <c r="AO110" s="8"/>
      <c r="AP110" s="7"/>
      <c r="AQ110" s="7"/>
      <c r="AR110" s="7"/>
      <c r="AS110" s="7"/>
    </row>
    <row r="111" spans="1:45" ht="12.75">
      <c r="A111" s="64"/>
      <c r="B111" s="9"/>
      <c r="C111" s="64"/>
      <c r="D111" s="9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3"/>
      <c r="T111" s="273"/>
      <c r="U111" s="273"/>
      <c r="V111" s="273"/>
      <c r="W111" s="273"/>
      <c r="X111" s="273"/>
      <c r="Y111" s="663"/>
      <c r="Z111" s="663"/>
      <c r="AA111" s="663"/>
      <c r="AB111" s="663"/>
      <c r="AC111" s="663"/>
      <c r="AD111" s="663"/>
      <c r="AE111" s="502"/>
      <c r="AF111" s="502"/>
      <c r="AG111" s="502"/>
      <c r="AH111" s="502"/>
      <c r="AI111" s="502"/>
      <c r="AJ111" s="502"/>
      <c r="AK111" s="9"/>
      <c r="AL111" s="9"/>
      <c r="AM111" s="9"/>
      <c r="AN111" s="8"/>
      <c r="AO111" s="8"/>
      <c r="AP111" s="7"/>
      <c r="AQ111" s="7"/>
      <c r="AR111" s="7"/>
      <c r="AS111" s="7"/>
    </row>
    <row r="112" spans="3:45" ht="12.75">
      <c r="C112" s="10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374"/>
      <c r="AF112" s="374"/>
      <c r="AG112" s="374"/>
      <c r="AH112" s="374"/>
      <c r="AI112" s="374"/>
      <c r="AJ112" s="374"/>
      <c r="AN112" s="7"/>
      <c r="AO112" s="7"/>
      <c r="AP112" s="7"/>
      <c r="AQ112" s="7"/>
      <c r="AR112" s="7"/>
      <c r="AS112" s="7"/>
    </row>
    <row r="113" spans="3:45" ht="12.75">
      <c r="C113" s="10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374"/>
      <c r="AF113" s="374"/>
      <c r="AG113" s="374"/>
      <c r="AH113" s="374"/>
      <c r="AI113" s="374"/>
      <c r="AJ113" s="374"/>
      <c r="AN113" s="7"/>
      <c r="AO113" s="7"/>
      <c r="AP113" s="7"/>
      <c r="AQ113" s="7"/>
      <c r="AR113" s="7"/>
      <c r="AS113" s="7"/>
    </row>
    <row r="114" spans="3:45" ht="12.75">
      <c r="C114" s="1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374"/>
      <c r="AF114" s="374"/>
      <c r="AG114" s="374"/>
      <c r="AH114" s="374"/>
      <c r="AI114" s="374"/>
      <c r="AJ114" s="374"/>
      <c r="AN114" s="7"/>
      <c r="AO114" s="7"/>
      <c r="AP114" s="7"/>
      <c r="AQ114" s="7"/>
      <c r="AR114" s="7"/>
      <c r="AS114" s="7"/>
    </row>
    <row r="115" spans="3:45" ht="12.75">
      <c r="C115" s="10"/>
      <c r="AN115" s="7"/>
      <c r="AO115" s="7"/>
      <c r="AP115" s="7"/>
      <c r="AQ115" s="7"/>
      <c r="AR115" s="7"/>
      <c r="AS115" s="7"/>
    </row>
    <row r="116" spans="3:45" ht="12.75">
      <c r="C116" s="10"/>
      <c r="AN116" s="7"/>
      <c r="AO116" s="7"/>
      <c r="AP116" s="7"/>
      <c r="AQ116" s="7"/>
      <c r="AR116" s="7"/>
      <c r="AS116" s="7"/>
    </row>
    <row r="117" spans="3:45" ht="12.75">
      <c r="C117" s="10"/>
      <c r="AN117" s="7"/>
      <c r="AO117" s="7"/>
      <c r="AP117" s="7"/>
      <c r="AQ117" s="7"/>
      <c r="AR117" s="7"/>
      <c r="AS117" s="7"/>
    </row>
    <row r="118" spans="3:45" ht="12.75">
      <c r="C118" s="10"/>
      <c r="AN118" s="7"/>
      <c r="AO118" s="7"/>
      <c r="AP118" s="7"/>
      <c r="AQ118" s="7"/>
      <c r="AR118" s="7"/>
      <c r="AS118" s="7"/>
    </row>
    <row r="119" spans="3:45" ht="12.75">
      <c r="C119" s="10"/>
      <c r="AN119" s="7"/>
      <c r="AO119" s="7"/>
      <c r="AP119" s="7"/>
      <c r="AQ119" s="7"/>
      <c r="AR119" s="7"/>
      <c r="AS119" s="7"/>
    </row>
    <row r="120" spans="3:45" ht="12.75">
      <c r="C120" s="10"/>
      <c r="AN120" s="7"/>
      <c r="AO120" s="7"/>
      <c r="AP120" s="7"/>
      <c r="AQ120" s="7"/>
      <c r="AR120" s="7"/>
      <c r="AS120" s="7"/>
    </row>
    <row r="121" spans="1:45" ht="12.75">
      <c r="A121"/>
      <c r="C121" s="10"/>
      <c r="AN121" s="7"/>
      <c r="AO121" s="7"/>
      <c r="AP121" s="7"/>
      <c r="AQ121" s="7"/>
      <c r="AR121" s="7"/>
      <c r="AS121" s="7"/>
    </row>
    <row r="122" spans="1:45" ht="12.75">
      <c r="A122"/>
      <c r="C122" s="10"/>
      <c r="AN122" s="7"/>
      <c r="AO122" s="7"/>
      <c r="AP122" s="7"/>
      <c r="AQ122" s="7"/>
      <c r="AR122" s="7"/>
      <c r="AS122" s="7"/>
    </row>
    <row r="123" spans="1:45" ht="12.75">
      <c r="A123"/>
      <c r="C123" s="10"/>
      <c r="AN123" s="7"/>
      <c r="AO123" s="7"/>
      <c r="AP123" s="7"/>
      <c r="AQ123" s="7"/>
      <c r="AR123" s="7"/>
      <c r="AS123" s="7"/>
    </row>
    <row r="124" spans="1:45" ht="12.75">
      <c r="A124"/>
      <c r="C124" s="10"/>
      <c r="AN124" s="7"/>
      <c r="AO124" s="7"/>
      <c r="AP124" s="7"/>
      <c r="AQ124" s="7"/>
      <c r="AR124" s="7"/>
      <c r="AS124" s="7"/>
    </row>
    <row r="125" spans="1:45" ht="12.75">
      <c r="A125"/>
      <c r="C125" s="10"/>
      <c r="AN125" s="7"/>
      <c r="AO125" s="7"/>
      <c r="AP125" s="7"/>
      <c r="AQ125" s="7"/>
      <c r="AR125" s="7"/>
      <c r="AS125" s="7"/>
    </row>
    <row r="126" spans="1:45" ht="12.75">
      <c r="A126"/>
      <c r="C126" s="10"/>
      <c r="AN126" s="7"/>
      <c r="AO126" s="7"/>
      <c r="AP126" s="7"/>
      <c r="AQ126" s="7"/>
      <c r="AR126" s="7"/>
      <c r="AS126" s="7"/>
    </row>
    <row r="127" spans="1:45" ht="12.75">
      <c r="A127"/>
      <c r="C127" s="10"/>
      <c r="AN127" s="7"/>
      <c r="AO127" s="7"/>
      <c r="AP127" s="7"/>
      <c r="AQ127" s="7"/>
      <c r="AR127" s="7"/>
      <c r="AS127" s="7"/>
    </row>
    <row r="128" spans="1:45" ht="12.75">
      <c r="A128"/>
      <c r="C128" s="10"/>
      <c r="AN128" s="7"/>
      <c r="AO128" s="7"/>
      <c r="AP128" s="7"/>
      <c r="AQ128" s="7"/>
      <c r="AR128" s="7"/>
      <c r="AS128" s="7"/>
    </row>
    <row r="129" spans="1:45" ht="12.75">
      <c r="A129"/>
      <c r="C129" s="10"/>
      <c r="AN129" s="7"/>
      <c r="AO129" s="7"/>
      <c r="AP129" s="7"/>
      <c r="AQ129" s="7"/>
      <c r="AR129" s="7"/>
      <c r="AS129" s="7"/>
    </row>
    <row r="130" spans="1:45" ht="12.75">
      <c r="A130"/>
      <c r="C130" s="10"/>
      <c r="AN130" s="7"/>
      <c r="AO130" s="7"/>
      <c r="AP130" s="7"/>
      <c r="AQ130" s="7"/>
      <c r="AR130" s="7"/>
      <c r="AS130" s="7"/>
    </row>
    <row r="131" spans="1:45" ht="12.75">
      <c r="A131"/>
      <c r="C131" s="10"/>
      <c r="AN131" s="7"/>
      <c r="AO131" s="7"/>
      <c r="AP131" s="7"/>
      <c r="AQ131" s="7"/>
      <c r="AR131" s="7"/>
      <c r="AS131" s="7"/>
    </row>
    <row r="132" spans="1:45" ht="12.75">
      <c r="A132"/>
      <c r="C132" s="10"/>
      <c r="AN132" s="7"/>
      <c r="AO132" s="7"/>
      <c r="AP132" s="7"/>
      <c r="AQ132" s="7"/>
      <c r="AR132" s="7"/>
      <c r="AS132" s="7"/>
    </row>
    <row r="133" spans="1:45" ht="12.75">
      <c r="A133"/>
      <c r="C133" s="10"/>
      <c r="AN133" s="7"/>
      <c r="AO133" s="7"/>
      <c r="AP133" s="7"/>
      <c r="AQ133" s="7"/>
      <c r="AR133" s="7"/>
      <c r="AS133" s="7"/>
    </row>
    <row r="134" spans="1:45" ht="12.75">
      <c r="A134"/>
      <c r="C134" s="10"/>
      <c r="AN134" s="7"/>
      <c r="AO134" s="7"/>
      <c r="AP134" s="7"/>
      <c r="AQ134" s="7"/>
      <c r="AR134" s="7"/>
      <c r="AS134" s="7"/>
    </row>
    <row r="135" spans="1:45" ht="12.75">
      <c r="A135"/>
      <c r="C135" s="10"/>
      <c r="AN135" s="7"/>
      <c r="AO135" s="7"/>
      <c r="AP135" s="7"/>
      <c r="AQ135" s="7"/>
      <c r="AR135" s="7"/>
      <c r="AS135" s="7"/>
    </row>
    <row r="136" spans="1:45" ht="12.75">
      <c r="A136"/>
      <c r="C136" s="10"/>
      <c r="AN136" s="7"/>
      <c r="AO136" s="7"/>
      <c r="AP136" s="7"/>
      <c r="AQ136" s="7"/>
      <c r="AR136" s="7"/>
      <c r="AS136" s="7"/>
    </row>
    <row r="137" spans="1:45" ht="12.75">
      <c r="A137"/>
      <c r="C137" s="10"/>
      <c r="AN137" s="7"/>
      <c r="AO137" s="7"/>
      <c r="AP137" s="7"/>
      <c r="AQ137" s="7"/>
      <c r="AR137" s="7"/>
      <c r="AS137" s="7"/>
    </row>
    <row r="138" spans="1:45" ht="12.75">
      <c r="A138"/>
      <c r="C138" s="10"/>
      <c r="AN138" s="7"/>
      <c r="AO138" s="7"/>
      <c r="AP138" s="7"/>
      <c r="AQ138" s="7"/>
      <c r="AR138" s="7"/>
      <c r="AS138" s="7"/>
    </row>
    <row r="139" spans="1:45" ht="12.75">
      <c r="A139"/>
      <c r="C139" s="10"/>
      <c r="AN139" s="7"/>
      <c r="AO139" s="7"/>
      <c r="AP139" s="7"/>
      <c r="AQ139" s="7"/>
      <c r="AR139" s="7"/>
      <c r="AS139" s="7"/>
    </row>
    <row r="140" spans="1:45" ht="12.75">
      <c r="A140"/>
      <c r="C140" s="10"/>
      <c r="AN140" s="7"/>
      <c r="AO140" s="7"/>
      <c r="AP140" s="7"/>
      <c r="AQ140" s="7"/>
      <c r="AR140" s="7"/>
      <c r="AS140" s="7"/>
    </row>
    <row r="141" spans="1:45" ht="12.75">
      <c r="A141"/>
      <c r="C141" s="10"/>
      <c r="AN141" s="7"/>
      <c r="AO141" s="7"/>
      <c r="AP141" s="7"/>
      <c r="AQ141" s="7"/>
      <c r="AR141" s="7"/>
      <c r="AS141" s="7"/>
    </row>
    <row r="142" spans="1:45" ht="12.75">
      <c r="A142"/>
      <c r="C142" s="10"/>
      <c r="AN142" s="7"/>
      <c r="AO142" s="7"/>
      <c r="AP142" s="7"/>
      <c r="AQ142" s="7"/>
      <c r="AR142" s="7"/>
      <c r="AS142" s="7"/>
    </row>
    <row r="143" spans="1:45" ht="12.75">
      <c r="A143"/>
      <c r="C143" s="10"/>
      <c r="AN143" s="7"/>
      <c r="AO143" s="7"/>
      <c r="AP143" s="7"/>
      <c r="AQ143" s="7"/>
      <c r="AR143" s="7"/>
      <c r="AS143" s="7"/>
    </row>
    <row r="144" spans="1:45" ht="12.75">
      <c r="A144"/>
      <c r="C144" s="10"/>
      <c r="AN144" s="7"/>
      <c r="AO144" s="7"/>
      <c r="AP144" s="7"/>
      <c r="AQ144" s="7"/>
      <c r="AR144" s="7"/>
      <c r="AS144" s="7"/>
    </row>
    <row r="145" spans="1:45" ht="12.75">
      <c r="A145"/>
      <c r="C145" s="10"/>
      <c r="AN145" s="7"/>
      <c r="AO145" s="7"/>
      <c r="AP145" s="7"/>
      <c r="AQ145" s="7"/>
      <c r="AR145" s="7"/>
      <c r="AS145" s="7"/>
    </row>
    <row r="146" spans="1:45" ht="12.75">
      <c r="A146"/>
      <c r="C146" s="10"/>
      <c r="AN146" s="7"/>
      <c r="AO146" s="7"/>
      <c r="AP146" s="7"/>
      <c r="AQ146" s="7"/>
      <c r="AR146" s="7"/>
      <c r="AS146" s="7"/>
    </row>
    <row r="147" spans="1:45" ht="12.75">
      <c r="A147"/>
      <c r="C147" s="10"/>
      <c r="AN147" s="7"/>
      <c r="AO147" s="7"/>
      <c r="AP147" s="7"/>
      <c r="AQ147" s="7"/>
      <c r="AR147" s="7"/>
      <c r="AS147" s="7"/>
    </row>
    <row r="148" spans="1:45" ht="12.75">
      <c r="A148"/>
      <c r="C148" s="10"/>
      <c r="AN148" s="7"/>
      <c r="AO148" s="7"/>
      <c r="AP148" s="7"/>
      <c r="AQ148" s="7"/>
      <c r="AR148" s="7"/>
      <c r="AS148" s="7"/>
    </row>
    <row r="149" spans="1:45" ht="12.75">
      <c r="A149"/>
      <c r="C149" s="10"/>
      <c r="AN149" s="7"/>
      <c r="AO149" s="7"/>
      <c r="AP149" s="7"/>
      <c r="AQ149" s="7"/>
      <c r="AR149" s="7"/>
      <c r="AS149" s="7"/>
    </row>
    <row r="150" spans="1:45" ht="12.75">
      <c r="A150"/>
      <c r="C150" s="10"/>
      <c r="AN150" s="7"/>
      <c r="AO150" s="7"/>
      <c r="AP150" s="7"/>
      <c r="AQ150" s="7"/>
      <c r="AR150" s="7"/>
      <c r="AS150" s="7"/>
    </row>
    <row r="151" spans="1:45" ht="12.75">
      <c r="A151"/>
      <c r="C151" s="10"/>
      <c r="AN151" s="7"/>
      <c r="AO151" s="7"/>
      <c r="AP151" s="7"/>
      <c r="AQ151" s="7"/>
      <c r="AR151" s="7"/>
      <c r="AS151" s="7"/>
    </row>
    <row r="152" spans="1:45" ht="12.75">
      <c r="A152"/>
      <c r="C152" s="10"/>
      <c r="AN152" s="7"/>
      <c r="AO152" s="7"/>
      <c r="AP152" s="7"/>
      <c r="AQ152" s="7"/>
      <c r="AR152" s="7"/>
      <c r="AS152" s="7"/>
    </row>
    <row r="153" spans="1:45" ht="12.75">
      <c r="A153"/>
      <c r="C153" s="10"/>
      <c r="AN153" s="7"/>
      <c r="AO153" s="7"/>
      <c r="AP153" s="7"/>
      <c r="AQ153" s="7"/>
      <c r="AR153" s="7"/>
      <c r="AS153" s="7"/>
    </row>
    <row r="154" spans="1:45" ht="12.75">
      <c r="A154"/>
      <c r="C154" s="10"/>
      <c r="AN154" s="7"/>
      <c r="AO154" s="7"/>
      <c r="AP154" s="7"/>
      <c r="AQ154" s="7"/>
      <c r="AR154" s="7"/>
      <c r="AS154" s="7"/>
    </row>
    <row r="155" spans="1:45" ht="12.75">
      <c r="A155"/>
      <c r="C155" s="10"/>
      <c r="AN155" s="7"/>
      <c r="AO155" s="7"/>
      <c r="AP155" s="7"/>
      <c r="AQ155" s="7"/>
      <c r="AR155" s="7"/>
      <c r="AS155" s="7"/>
    </row>
    <row r="156" spans="1:45" ht="12.75">
      <c r="A156"/>
      <c r="C156" s="10"/>
      <c r="AN156" s="7"/>
      <c r="AO156" s="7"/>
      <c r="AP156" s="7"/>
      <c r="AQ156" s="7"/>
      <c r="AR156" s="7"/>
      <c r="AS156" s="7"/>
    </row>
    <row r="157" spans="1:45" ht="12.75">
      <c r="A157"/>
      <c r="C157" s="10"/>
      <c r="AN157" s="7"/>
      <c r="AO157" s="7"/>
      <c r="AP157" s="7"/>
      <c r="AQ157" s="7"/>
      <c r="AR157" s="7"/>
      <c r="AS157" s="7"/>
    </row>
    <row r="158" spans="1:45" ht="12.75">
      <c r="A158"/>
      <c r="C158" s="10"/>
      <c r="AN158" s="7"/>
      <c r="AO158" s="7"/>
      <c r="AP158" s="7"/>
      <c r="AQ158" s="7"/>
      <c r="AR158" s="7"/>
      <c r="AS158" s="7"/>
    </row>
    <row r="159" spans="1:45" ht="12.75">
      <c r="A159"/>
      <c r="C159" s="10"/>
      <c r="AN159" s="7"/>
      <c r="AO159" s="7"/>
      <c r="AP159" s="7"/>
      <c r="AQ159" s="7"/>
      <c r="AR159" s="7"/>
      <c r="AS159" s="7"/>
    </row>
    <row r="160" spans="1:45" ht="12.75">
      <c r="A160"/>
      <c r="C160" s="10"/>
      <c r="AN160" s="7"/>
      <c r="AO160" s="7"/>
      <c r="AP160" s="7"/>
      <c r="AQ160" s="7"/>
      <c r="AR160" s="7"/>
      <c r="AS160" s="7"/>
    </row>
    <row r="161" spans="1:45" ht="12.75">
      <c r="A161"/>
      <c r="C161" s="10"/>
      <c r="AN161" s="7"/>
      <c r="AO161" s="7"/>
      <c r="AP161" s="7"/>
      <c r="AQ161" s="7"/>
      <c r="AR161" s="7"/>
      <c r="AS161" s="7"/>
    </row>
    <row r="162" spans="1:45" ht="12.75">
      <c r="A162"/>
      <c r="C162" s="10"/>
      <c r="AN162" s="7"/>
      <c r="AO162" s="7"/>
      <c r="AP162" s="7"/>
      <c r="AQ162" s="7"/>
      <c r="AR162" s="7"/>
      <c r="AS162" s="7"/>
    </row>
    <row r="163" spans="1:45" ht="12.75">
      <c r="A163"/>
      <c r="C163" s="10"/>
      <c r="AN163" s="7"/>
      <c r="AO163" s="7"/>
      <c r="AP163" s="7"/>
      <c r="AQ163" s="7"/>
      <c r="AR163" s="7"/>
      <c r="AS163" s="7"/>
    </row>
    <row r="164" spans="1:45" ht="12.75">
      <c r="A164"/>
      <c r="C164" s="10"/>
      <c r="AN164" s="7"/>
      <c r="AO164" s="7"/>
      <c r="AP164" s="7"/>
      <c r="AQ164" s="7"/>
      <c r="AR164" s="7"/>
      <c r="AS164" s="7"/>
    </row>
    <row r="165" spans="1:45" ht="12.75">
      <c r="A165"/>
      <c r="C165" s="10"/>
      <c r="AN165" s="7"/>
      <c r="AO165" s="7"/>
      <c r="AP165" s="7"/>
      <c r="AQ165" s="7"/>
      <c r="AR165" s="7"/>
      <c r="AS165" s="7"/>
    </row>
    <row r="166" spans="1:45" ht="12.75">
      <c r="A166"/>
      <c r="C166" s="10"/>
      <c r="AN166" s="7"/>
      <c r="AO166" s="7"/>
      <c r="AP166" s="7"/>
      <c r="AQ166" s="7"/>
      <c r="AR166" s="7"/>
      <c r="AS166" s="7"/>
    </row>
    <row r="167" spans="1:45" ht="12.75">
      <c r="A167"/>
      <c r="C167" s="10"/>
      <c r="AN167" s="7"/>
      <c r="AO167" s="7"/>
      <c r="AP167" s="7"/>
      <c r="AQ167" s="7"/>
      <c r="AR167" s="7"/>
      <c r="AS167" s="7"/>
    </row>
    <row r="168" spans="1:45" ht="12.75">
      <c r="A168"/>
      <c r="C168" s="10"/>
      <c r="AN168" s="7"/>
      <c r="AO168" s="7"/>
      <c r="AP168" s="7"/>
      <c r="AQ168" s="7"/>
      <c r="AR168" s="7"/>
      <c r="AS168" s="7"/>
    </row>
    <row r="169" spans="1:45" ht="12.75">
      <c r="A169"/>
      <c r="C169" s="10"/>
      <c r="AN169" s="7"/>
      <c r="AO169" s="7"/>
      <c r="AP169" s="7"/>
      <c r="AQ169" s="7"/>
      <c r="AR169" s="7"/>
      <c r="AS169" s="7"/>
    </row>
    <row r="170" spans="1:45" ht="12.75">
      <c r="A170"/>
      <c r="C170" s="10"/>
      <c r="AN170" s="7"/>
      <c r="AO170" s="7"/>
      <c r="AP170" s="7"/>
      <c r="AQ170" s="7"/>
      <c r="AR170" s="7"/>
      <c r="AS170" s="7"/>
    </row>
    <row r="171" spans="1:45" ht="12.75">
      <c r="A171"/>
      <c r="C171" s="10"/>
      <c r="AN171" s="7"/>
      <c r="AO171" s="7"/>
      <c r="AP171" s="7"/>
      <c r="AQ171" s="7"/>
      <c r="AR171" s="7"/>
      <c r="AS171" s="7"/>
    </row>
    <row r="172" spans="1:45" ht="12.75">
      <c r="A172"/>
      <c r="C172" s="10"/>
      <c r="AN172" s="7"/>
      <c r="AO172" s="7"/>
      <c r="AP172" s="7"/>
      <c r="AQ172" s="7"/>
      <c r="AR172" s="7"/>
      <c r="AS172" s="7"/>
    </row>
    <row r="173" spans="1:45" ht="12.75">
      <c r="A173"/>
      <c r="C173" s="10"/>
      <c r="AN173" s="7"/>
      <c r="AO173" s="7"/>
      <c r="AP173" s="7"/>
      <c r="AQ173" s="7"/>
      <c r="AR173" s="7"/>
      <c r="AS173" s="7"/>
    </row>
    <row r="174" spans="1:45" ht="12.75">
      <c r="A174"/>
      <c r="C174" s="10"/>
      <c r="AN174" s="7"/>
      <c r="AO174" s="7"/>
      <c r="AP174" s="7"/>
      <c r="AQ174" s="7"/>
      <c r="AR174" s="7"/>
      <c r="AS174" s="7"/>
    </row>
    <row r="175" spans="1:45" ht="12.75">
      <c r="A175"/>
      <c r="C175" s="10"/>
      <c r="AN175" s="7"/>
      <c r="AO175" s="7"/>
      <c r="AP175" s="7"/>
      <c r="AQ175" s="7"/>
      <c r="AR175" s="7"/>
      <c r="AS175" s="7"/>
    </row>
    <row r="176" spans="1:45" ht="12.75">
      <c r="A176"/>
      <c r="C176" s="10"/>
      <c r="AN176" s="7"/>
      <c r="AO176" s="7"/>
      <c r="AP176" s="7"/>
      <c r="AQ176" s="7"/>
      <c r="AR176" s="7"/>
      <c r="AS176" s="7"/>
    </row>
    <row r="177" spans="1:45" ht="12.75">
      <c r="A177"/>
      <c r="C177" s="10"/>
      <c r="AN177" s="7"/>
      <c r="AO177" s="7"/>
      <c r="AP177" s="7"/>
      <c r="AQ177" s="7"/>
      <c r="AR177" s="7"/>
      <c r="AS177" s="7"/>
    </row>
    <row r="178" spans="1:45" ht="12.75">
      <c r="A178"/>
      <c r="C178" s="10"/>
      <c r="AN178" s="7"/>
      <c r="AO178" s="7"/>
      <c r="AP178" s="7"/>
      <c r="AQ178" s="7"/>
      <c r="AR178" s="7"/>
      <c r="AS178" s="7"/>
    </row>
    <row r="179" spans="1:45" ht="12.75">
      <c r="A179"/>
      <c r="C179" s="10"/>
      <c r="AN179" s="7"/>
      <c r="AO179" s="7"/>
      <c r="AP179" s="7"/>
      <c r="AQ179" s="7"/>
      <c r="AR179" s="7"/>
      <c r="AS179" s="7"/>
    </row>
    <row r="180" spans="1:45" ht="12.75">
      <c r="A180"/>
      <c r="C180" s="10"/>
      <c r="AN180" s="7"/>
      <c r="AO180" s="7"/>
      <c r="AP180" s="7"/>
      <c r="AQ180" s="7"/>
      <c r="AR180" s="7"/>
      <c r="AS180" s="7"/>
    </row>
    <row r="181" spans="1:45" ht="12.75">
      <c r="A181"/>
      <c r="C181" s="10"/>
      <c r="AN181" s="7"/>
      <c r="AO181" s="7"/>
      <c r="AP181" s="7"/>
      <c r="AQ181" s="7"/>
      <c r="AR181" s="7"/>
      <c r="AS181" s="7"/>
    </row>
    <row r="182" spans="1:45" ht="12.75">
      <c r="A182"/>
      <c r="C182" s="10"/>
      <c r="AN182" s="7"/>
      <c r="AO182" s="7"/>
      <c r="AP182" s="7"/>
      <c r="AQ182" s="7"/>
      <c r="AR182" s="7"/>
      <c r="AS182" s="7"/>
    </row>
    <row r="183" spans="1:45" ht="12.75">
      <c r="A183"/>
      <c r="C183" s="10"/>
      <c r="AN183" s="7"/>
      <c r="AO183" s="7"/>
      <c r="AP183" s="7"/>
      <c r="AQ183" s="7"/>
      <c r="AR183" s="7"/>
      <c r="AS183" s="7"/>
    </row>
    <row r="184" spans="1:45" ht="12.75">
      <c r="A184"/>
      <c r="C184" s="10"/>
      <c r="AN184" s="7"/>
      <c r="AO184" s="7"/>
      <c r="AP184" s="7"/>
      <c r="AQ184" s="7"/>
      <c r="AR184" s="7"/>
      <c r="AS184" s="7"/>
    </row>
    <row r="185" spans="1:45" ht="12.75">
      <c r="A185"/>
      <c r="C185" s="10"/>
      <c r="AN185" s="7"/>
      <c r="AO185" s="7"/>
      <c r="AP185" s="7"/>
      <c r="AQ185" s="7"/>
      <c r="AR185" s="7"/>
      <c r="AS185" s="7"/>
    </row>
    <row r="186" spans="1:45" ht="12.75">
      <c r="A186"/>
      <c r="C186" s="10"/>
      <c r="AN186" s="7"/>
      <c r="AO186" s="7"/>
      <c r="AP186" s="7"/>
      <c r="AQ186" s="7"/>
      <c r="AR186" s="7"/>
      <c r="AS186" s="7"/>
    </row>
    <row r="187" spans="1:45" ht="12.75">
      <c r="A187"/>
      <c r="C187" s="10"/>
      <c r="AN187" s="7"/>
      <c r="AO187" s="7"/>
      <c r="AP187" s="7"/>
      <c r="AQ187" s="7"/>
      <c r="AR187" s="7"/>
      <c r="AS187" s="7"/>
    </row>
    <row r="188" spans="1:45" ht="12.75">
      <c r="A188"/>
      <c r="C188" s="10"/>
      <c r="AN188" s="7"/>
      <c r="AO188" s="7"/>
      <c r="AP188" s="7"/>
      <c r="AQ188" s="7"/>
      <c r="AR188" s="7"/>
      <c r="AS188" s="7"/>
    </row>
    <row r="189" spans="1:45" ht="12.75">
      <c r="A189"/>
      <c r="C189" s="10"/>
      <c r="AN189" s="7"/>
      <c r="AO189" s="7"/>
      <c r="AP189" s="7"/>
      <c r="AQ189" s="7"/>
      <c r="AR189" s="7"/>
      <c r="AS189" s="7"/>
    </row>
    <row r="190" spans="1:45" ht="12.75">
      <c r="A190"/>
      <c r="C190" s="10"/>
      <c r="AN190" s="7"/>
      <c r="AO190" s="7"/>
      <c r="AP190" s="7"/>
      <c r="AQ190" s="7"/>
      <c r="AR190" s="7"/>
      <c r="AS190" s="7"/>
    </row>
    <row r="191" spans="1:45" ht="12.75">
      <c r="A191"/>
      <c r="C191" s="10"/>
      <c r="AN191" s="7"/>
      <c r="AO191" s="7"/>
      <c r="AP191" s="7"/>
      <c r="AQ191" s="7"/>
      <c r="AR191" s="7"/>
      <c r="AS191" s="7"/>
    </row>
    <row r="192" spans="1:45" ht="12.75">
      <c r="A192"/>
      <c r="C192" s="10"/>
      <c r="AN192" s="7"/>
      <c r="AO192" s="7"/>
      <c r="AP192" s="7"/>
      <c r="AQ192" s="7"/>
      <c r="AR192" s="7"/>
      <c r="AS192" s="7"/>
    </row>
    <row r="193" spans="1:45" ht="12.75">
      <c r="A193"/>
      <c r="C193" s="10"/>
      <c r="AN193" s="7"/>
      <c r="AO193" s="7"/>
      <c r="AP193" s="7"/>
      <c r="AQ193" s="7"/>
      <c r="AR193" s="7"/>
      <c r="AS193" s="7"/>
    </row>
    <row r="194" spans="1:45" ht="12.75">
      <c r="A194"/>
      <c r="C194" s="10"/>
      <c r="AN194" s="7"/>
      <c r="AO194" s="7"/>
      <c r="AP194" s="7"/>
      <c r="AQ194" s="7"/>
      <c r="AR194" s="7"/>
      <c r="AS194" s="7"/>
    </row>
    <row r="195" spans="1:45" ht="12.75">
      <c r="A195"/>
      <c r="C195" s="10"/>
      <c r="AN195" s="7"/>
      <c r="AO195" s="7"/>
      <c r="AP195" s="7"/>
      <c r="AQ195" s="7"/>
      <c r="AR195" s="7"/>
      <c r="AS195" s="7"/>
    </row>
    <row r="196" spans="1:45" ht="12.75">
      <c r="A196"/>
      <c r="C196" s="10"/>
      <c r="AN196" s="7"/>
      <c r="AO196" s="7"/>
      <c r="AP196" s="7"/>
      <c r="AQ196" s="7"/>
      <c r="AR196" s="7"/>
      <c r="AS196" s="7"/>
    </row>
    <row r="197" spans="1:45" ht="12.75">
      <c r="A197"/>
      <c r="C197" s="10"/>
      <c r="AN197" s="7"/>
      <c r="AO197" s="7"/>
      <c r="AP197" s="7"/>
      <c r="AQ197" s="7"/>
      <c r="AR197" s="7"/>
      <c r="AS197" s="7"/>
    </row>
    <row r="198" spans="1:45" ht="12.75">
      <c r="A198"/>
      <c r="C198" s="10"/>
      <c r="AN198" s="7"/>
      <c r="AO198" s="7"/>
      <c r="AP198" s="7"/>
      <c r="AQ198" s="7"/>
      <c r="AR198" s="7"/>
      <c r="AS198" s="7"/>
    </row>
    <row r="199" spans="1:45" ht="12.75">
      <c r="A199"/>
      <c r="C199" s="10"/>
      <c r="AN199" s="7"/>
      <c r="AO199" s="7"/>
      <c r="AP199" s="7"/>
      <c r="AQ199" s="7"/>
      <c r="AR199" s="7"/>
      <c r="AS199" s="7"/>
    </row>
    <row r="200" spans="1:45" ht="12.75">
      <c r="A200"/>
      <c r="C200" s="10"/>
      <c r="AN200" s="7"/>
      <c r="AO200" s="7"/>
      <c r="AP200" s="7"/>
      <c r="AQ200" s="7"/>
      <c r="AR200" s="7"/>
      <c r="AS200" s="7"/>
    </row>
    <row r="201" spans="1:45" ht="12.75">
      <c r="A201"/>
      <c r="C201" s="10"/>
      <c r="AN201" s="7"/>
      <c r="AO201" s="7"/>
      <c r="AP201" s="7"/>
      <c r="AQ201" s="7"/>
      <c r="AR201" s="7"/>
      <c r="AS201" s="7"/>
    </row>
    <row r="202" spans="1:45" ht="12.75">
      <c r="A202"/>
      <c r="C202" s="10"/>
      <c r="AN202" s="7"/>
      <c r="AO202" s="7"/>
      <c r="AP202" s="7"/>
      <c r="AQ202" s="7"/>
      <c r="AR202" s="7"/>
      <c r="AS202" s="7"/>
    </row>
    <row r="203" spans="1:45" ht="12.75">
      <c r="A203"/>
      <c r="C203" s="10"/>
      <c r="AN203" s="7"/>
      <c r="AO203" s="7"/>
      <c r="AP203" s="7"/>
      <c r="AQ203" s="7"/>
      <c r="AR203" s="7"/>
      <c r="AS203" s="7"/>
    </row>
    <row r="204" spans="1:45" ht="12.75">
      <c r="A204"/>
      <c r="C204" s="10"/>
      <c r="AN204" s="7"/>
      <c r="AO204" s="7"/>
      <c r="AP204" s="7"/>
      <c r="AQ204" s="7"/>
      <c r="AR204" s="7"/>
      <c r="AS204" s="7"/>
    </row>
    <row r="205" spans="1:45" ht="12.75">
      <c r="A205"/>
      <c r="C205" s="10"/>
      <c r="AN205" s="7"/>
      <c r="AO205" s="7"/>
      <c r="AP205" s="7"/>
      <c r="AQ205" s="7"/>
      <c r="AR205" s="7"/>
      <c r="AS205" s="7"/>
    </row>
    <row r="206" spans="1:45" ht="12.75">
      <c r="A206"/>
      <c r="C206" s="10"/>
      <c r="AN206" s="7"/>
      <c r="AO206" s="7"/>
      <c r="AP206" s="7"/>
      <c r="AQ206" s="7"/>
      <c r="AR206" s="7"/>
      <c r="AS206" s="7"/>
    </row>
    <row r="207" spans="1:45" ht="12.75">
      <c r="A207"/>
      <c r="C207" s="10"/>
      <c r="AN207" s="7"/>
      <c r="AO207" s="7"/>
      <c r="AP207" s="7"/>
      <c r="AQ207" s="7"/>
      <c r="AR207" s="7"/>
      <c r="AS207" s="7"/>
    </row>
    <row r="208" spans="1:45" ht="12.75">
      <c r="A208"/>
      <c r="C208" s="10"/>
      <c r="AN208" s="7"/>
      <c r="AO208" s="7"/>
      <c r="AP208" s="7"/>
      <c r="AQ208" s="7"/>
      <c r="AR208" s="7"/>
      <c r="AS208" s="7"/>
    </row>
    <row r="209" spans="1:45" ht="12.75">
      <c r="A209"/>
      <c r="C209" s="10"/>
      <c r="AN209" s="7"/>
      <c r="AO209" s="7"/>
      <c r="AP209" s="7"/>
      <c r="AQ209" s="7"/>
      <c r="AR209" s="7"/>
      <c r="AS209" s="7"/>
    </row>
    <row r="210" spans="1:45" ht="12.75">
      <c r="A210"/>
      <c r="C210" s="10"/>
      <c r="AN210" s="7"/>
      <c r="AO210" s="7"/>
      <c r="AP210" s="7"/>
      <c r="AQ210" s="7"/>
      <c r="AR210" s="7"/>
      <c r="AS210" s="7"/>
    </row>
    <row r="211" spans="1:45" ht="12.75">
      <c r="A211"/>
      <c r="C211" s="10"/>
      <c r="AN211" s="7"/>
      <c r="AO211" s="7"/>
      <c r="AP211" s="7"/>
      <c r="AQ211" s="7"/>
      <c r="AR211" s="7"/>
      <c r="AS211" s="7"/>
    </row>
    <row r="212" spans="1:45" ht="12.75">
      <c r="A212"/>
      <c r="C212" s="10"/>
      <c r="AN212" s="7"/>
      <c r="AO212" s="7"/>
      <c r="AP212" s="7"/>
      <c r="AQ212" s="7"/>
      <c r="AR212" s="7"/>
      <c r="AS212" s="7"/>
    </row>
    <row r="213" spans="1:3" ht="12.75">
      <c r="A213"/>
      <c r="C213" s="10"/>
    </row>
    <row r="214" spans="1:3" ht="12.75">
      <c r="A214"/>
      <c r="C214" s="10"/>
    </row>
    <row r="215" spans="1:3" ht="12.75">
      <c r="A215"/>
      <c r="C215" s="10"/>
    </row>
    <row r="216" spans="1:3" ht="12.75">
      <c r="A216"/>
      <c r="C216" s="10"/>
    </row>
    <row r="217" spans="1:36" ht="12.75">
      <c r="A217"/>
      <c r="C217" s="1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ht="12.75">
      <c r="A218"/>
      <c r="C218" s="1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ht="12.75">
      <c r="A219"/>
      <c r="C219" s="1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ht="12.75">
      <c r="A220"/>
      <c r="C220" s="1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ht="12.75">
      <c r="A221"/>
      <c r="C221" s="1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ht="12.75">
      <c r="A222"/>
      <c r="C222" s="1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ht="12.75">
      <c r="A223"/>
      <c r="C223" s="1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ht="12.75">
      <c r="A224"/>
      <c r="C224" s="1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ht="12.75">
      <c r="A225"/>
      <c r="C225" s="1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ht="12.75">
      <c r="A226"/>
      <c r="C226" s="1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ht="12.75">
      <c r="A227"/>
      <c r="C227" s="1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ht="12.75">
      <c r="A228"/>
      <c r="C228" s="1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ht="12.75">
      <c r="A229"/>
      <c r="C229" s="1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ht="12.75">
      <c r="A230"/>
      <c r="C230" s="1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ht="12.75">
      <c r="A231"/>
      <c r="C231" s="1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ht="12.75">
      <c r="A232"/>
      <c r="C232" s="1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ht="12.75">
      <c r="A233"/>
      <c r="C233" s="1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ht="12.75">
      <c r="A234"/>
      <c r="C234" s="1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ht="12.75">
      <c r="A235"/>
      <c r="C235" s="1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ht="12.75">
      <c r="A236"/>
      <c r="C236" s="1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ht="12.75">
      <c r="A237"/>
      <c r="C237" s="1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ht="12.75">
      <c r="A238"/>
      <c r="C238" s="1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ht="12.75">
      <c r="A239"/>
      <c r="C239" s="1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ht="12.75">
      <c r="A240"/>
      <c r="C240" s="1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ht="12.75">
      <c r="A241"/>
      <c r="C241" s="1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ht="12.75">
      <c r="A242"/>
      <c r="C242" s="1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ht="12.75">
      <c r="A243"/>
      <c r="C243" s="1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ht="12.75">
      <c r="A244"/>
      <c r="C244" s="1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ht="12.75">
      <c r="A245"/>
      <c r="C245" s="1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ht="12.75">
      <c r="A246"/>
      <c r="C246" s="1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ht="12.75">
      <c r="A247"/>
      <c r="C247" s="1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ht="12.75">
      <c r="A248"/>
      <c r="C248" s="1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ht="12.75">
      <c r="A249"/>
      <c r="C249" s="1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ht="12.75">
      <c r="A250"/>
      <c r="C250" s="1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ht="12.75">
      <c r="A251"/>
      <c r="C251" s="1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ht="12.75">
      <c r="A252"/>
      <c r="C252" s="10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ht="12.75">
      <c r="A253"/>
      <c r="C253" s="1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ht="12.75">
      <c r="A254"/>
      <c r="C254" s="10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ht="12.75">
      <c r="A255"/>
      <c r="C255" s="10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ht="12.75">
      <c r="A256"/>
      <c r="C256" s="10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ht="12.75">
      <c r="A257"/>
      <c r="C257" s="10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ht="12.75">
      <c r="A258"/>
      <c r="C258" s="10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ht="12.75">
      <c r="A259"/>
      <c r="C259" s="10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ht="12.75">
      <c r="A260"/>
      <c r="C260" s="1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ht="12.75">
      <c r="A261"/>
      <c r="C261" s="10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ht="12.75">
      <c r="A262"/>
      <c r="C262" s="10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ht="12.75">
      <c r="A263"/>
      <c r="C263" s="10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ht="12.75">
      <c r="A264"/>
      <c r="C264" s="10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ht="12.75">
      <c r="A265"/>
      <c r="C265" s="10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ht="12.75">
      <c r="A266"/>
      <c r="C266" s="1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ht="12.75">
      <c r="A267"/>
      <c r="C267" s="10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ht="12.75">
      <c r="A268"/>
      <c r="C268" s="1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ht="12.75">
      <c r="A269"/>
      <c r="C269" s="1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ht="12.75">
      <c r="A270"/>
      <c r="C270" s="1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ht="12.75">
      <c r="A271"/>
      <c r="C271" s="1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ht="12.75">
      <c r="A272"/>
      <c r="C272" s="10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ht="12.75">
      <c r="A273"/>
      <c r="C273" s="10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ht="12.75">
      <c r="A274"/>
      <c r="C274" s="10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ht="12.75">
      <c r="A275"/>
      <c r="C275" s="10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ht="12.75">
      <c r="A276"/>
      <c r="C276" s="10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ht="12.75">
      <c r="A277"/>
      <c r="C277" s="10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ht="12.75">
      <c r="A278"/>
      <c r="C278" s="10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ht="12.75">
      <c r="A279"/>
      <c r="C279" s="10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ht="12.75">
      <c r="A280"/>
      <c r="C280" s="1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ht="12.75">
      <c r="A281"/>
      <c r="C281" s="1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ht="12.75">
      <c r="A282"/>
      <c r="C282" s="10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ht="12.75">
      <c r="A283"/>
      <c r="C283" s="10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ht="12.75">
      <c r="A284"/>
      <c r="C284" s="10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ht="12.75">
      <c r="A285"/>
      <c r="C285" s="10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6" ht="12.75">
      <c r="A286"/>
      <c r="C286" s="10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ht="12.75">
      <c r="A287"/>
      <c r="C287" s="1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6" ht="12.75">
      <c r="A288"/>
      <c r="C288" s="10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ht="12.75">
      <c r="A289"/>
      <c r="C289" s="1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ht="12.75">
      <c r="A290"/>
      <c r="C290" s="1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ht="12.75">
      <c r="A291"/>
      <c r="C291" s="10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ht="12.75">
      <c r="A292"/>
      <c r="C292" s="10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ht="12.75">
      <c r="A293"/>
      <c r="C293" s="10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ht="12.75">
      <c r="A294"/>
      <c r="C294" s="10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ht="12.75">
      <c r="A295"/>
      <c r="C295" s="10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ht="12.75">
      <c r="A296"/>
      <c r="C296" s="1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ht="12.75">
      <c r="A297"/>
      <c r="C297" s="10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ht="12.75">
      <c r="A298"/>
      <c r="C298" s="10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ht="12.75">
      <c r="A299"/>
      <c r="C299" s="10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ht="12.75">
      <c r="A300"/>
      <c r="C300" s="1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ht="12.75">
      <c r="A301"/>
      <c r="C301" s="10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ht="12.75">
      <c r="A302"/>
      <c r="C302" s="10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ht="12.75">
      <c r="A303"/>
      <c r="C303" s="10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ht="12.75">
      <c r="A304"/>
      <c r="C304" s="10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ht="12.75">
      <c r="A305"/>
      <c r="C305" s="10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ht="12.75">
      <c r="A306"/>
      <c r="C306" s="10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ht="12.75">
      <c r="A307"/>
      <c r="C307" s="10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ht="12.75">
      <c r="A308"/>
      <c r="C308" s="10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ht="12.75">
      <c r="A309"/>
      <c r="C309" s="10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ht="12.75">
      <c r="A310"/>
      <c r="C310" s="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ht="12.75">
      <c r="A311"/>
      <c r="C311" s="10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ht="12.75">
      <c r="A312"/>
      <c r="C312" s="10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ht="12.75">
      <c r="A313"/>
      <c r="C313" s="10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ht="12.75">
      <c r="A314"/>
      <c r="C314" s="10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ht="12.75">
      <c r="A315"/>
      <c r="C315" s="10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ht="12.75">
      <c r="A316"/>
      <c r="C316" s="1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ht="12.75">
      <c r="A317"/>
      <c r="C317" s="10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ht="12.75">
      <c r="A318"/>
      <c r="C318" s="1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ht="12.75">
      <c r="A319"/>
      <c r="C319" s="10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ht="12.75">
      <c r="A320"/>
      <c r="C320" s="1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ht="12.75">
      <c r="A321"/>
      <c r="C321" s="10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ht="12.75">
      <c r="A322"/>
      <c r="C322" s="10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ht="12.75">
      <c r="A323"/>
      <c r="C323" s="10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ht="12.75">
      <c r="A324"/>
      <c r="C324" s="10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ht="12.75">
      <c r="A325"/>
      <c r="C325" s="10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ht="12.75">
      <c r="A326"/>
      <c r="C326" s="10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ht="12.75">
      <c r="A327"/>
      <c r="C327" s="10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ht="12.75">
      <c r="A328"/>
      <c r="C328" s="10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ht="12.75">
      <c r="A329"/>
      <c r="C329" s="10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ht="12.75">
      <c r="A330"/>
      <c r="C330" s="1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ht="12.75">
      <c r="A331"/>
      <c r="C331" s="10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</sheetData>
  <sheetProtection/>
  <mergeCells count="49">
    <mergeCell ref="E63:E64"/>
    <mergeCell ref="A80:I80"/>
    <mergeCell ref="J3:M3"/>
    <mergeCell ref="H3:H5"/>
    <mergeCell ref="E4:E5"/>
    <mergeCell ref="F4:F5"/>
    <mergeCell ref="J4:J5"/>
    <mergeCell ref="A3:A5"/>
    <mergeCell ref="C3:C5"/>
    <mergeCell ref="E56:E57"/>
    <mergeCell ref="E50:E51"/>
    <mergeCell ref="S4:X4"/>
    <mergeCell ref="Y4:AD4"/>
    <mergeCell ref="N3:AD3"/>
    <mergeCell ref="K4:M4"/>
    <mergeCell ref="N4:R4"/>
    <mergeCell ref="D3:F3"/>
    <mergeCell ref="D4:D5"/>
    <mergeCell ref="G3:G5"/>
    <mergeCell ref="A85:I85"/>
    <mergeCell ref="K84:M84"/>
    <mergeCell ref="K85:M85"/>
    <mergeCell ref="A81:I81"/>
    <mergeCell ref="AE4:AJ4"/>
    <mergeCell ref="K82:M82"/>
    <mergeCell ref="A83:I83"/>
    <mergeCell ref="K83:M83"/>
    <mergeCell ref="A82:I82"/>
    <mergeCell ref="I3:I5"/>
    <mergeCell ref="H98:AD98"/>
    <mergeCell ref="S96:S97"/>
    <mergeCell ref="V96:V97"/>
    <mergeCell ref="E95:M95"/>
    <mergeCell ref="A84:I84"/>
    <mergeCell ref="K81:M81"/>
    <mergeCell ref="E91:M91"/>
    <mergeCell ref="E92:M92"/>
    <mergeCell ref="J80:J86"/>
    <mergeCell ref="K80:M80"/>
    <mergeCell ref="J99:AD99"/>
    <mergeCell ref="A86:I86"/>
    <mergeCell ref="K86:M86"/>
    <mergeCell ref="A89:B89"/>
    <mergeCell ref="A90:B90"/>
    <mergeCell ref="B3:B5"/>
    <mergeCell ref="A91:A95"/>
    <mergeCell ref="E93:M93"/>
    <mergeCell ref="E94:M94"/>
    <mergeCell ref="A97:B97"/>
  </mergeCells>
  <conditionalFormatting sqref="S88:X97 S100:X108 AJ88 S69:X72 V49 E34:G37 I34:I37 S59:X60 K34:AJ37 D33:AJ33 S57:X57 S49:U54 W49:X54 S62:X67 S41:X46 Y88:AH88 E28:G32 I28:I32 K28:AJ32">
    <cfRule type="cellIs" priority="4" dxfId="5" operator="equal" stopIfTrue="1">
      <formula>0</formula>
    </cfRule>
  </conditionalFormatting>
  <conditionalFormatting sqref="AP87:AP90">
    <cfRule type="cellIs" priority="5" dxfId="6" operator="lessThan" stopIfTrue="1">
      <formula>0.85</formula>
    </cfRule>
  </conditionalFormatting>
  <conditionalFormatting sqref="AN87:AN90">
    <cfRule type="cellIs" priority="7" dxfId="6" operator="lessThanOrEqual" stopIfTrue="1">
      <formula>0.95</formula>
    </cfRule>
    <cfRule type="cellIs" priority="8" dxfId="6" operator="greaterThan" stopIfTrue="1">
      <formula>1.05</formula>
    </cfRule>
  </conditionalFormatting>
  <conditionalFormatting sqref="S58:X58">
    <cfRule type="cellIs" priority="1" dxfId="5" operator="equal" stopIfTrue="1">
      <formula>0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40" r:id="rId1"/>
  <rowBreaks count="1" manualBreakCount="1">
    <brk id="47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U64"/>
  <sheetViews>
    <sheetView view="pageBreakPreview" zoomScale="50" zoomScaleSheetLayoutView="50" zoomScalePageLayoutView="0" workbookViewId="0" topLeftCell="A16">
      <selection activeCell="BE43" sqref="BE43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138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"/>
      <c r="D4" s="1"/>
      <c r="E4" s="1"/>
      <c r="F4" s="1"/>
      <c r="G4" s="1"/>
      <c r="AP4" s="1024" t="s">
        <v>85</v>
      </c>
      <c r="AQ4" s="1024"/>
      <c r="AR4" s="1024"/>
      <c r="AS4" s="1024"/>
      <c r="AT4" s="1024"/>
      <c r="AU4" s="1024"/>
      <c r="AV4" s="1024"/>
      <c r="AW4" s="1024"/>
      <c r="AX4" s="1024"/>
      <c r="AY4" s="1024"/>
      <c r="AZ4" s="1024"/>
      <c r="BA4" s="1024"/>
      <c r="BB4" s="1024"/>
      <c r="BC4" s="1024"/>
      <c r="BD4" s="1024"/>
      <c r="BE4" s="1024"/>
      <c r="BF4" s="1024"/>
      <c r="BG4" s="1024"/>
      <c r="BH4" s="1024"/>
      <c r="BI4" s="1024"/>
      <c r="BJ4" s="1024"/>
      <c r="BK4" s="1024"/>
      <c r="BL4" s="1024"/>
      <c r="BM4" s="1024"/>
      <c r="BN4" s="1024"/>
      <c r="BO4" s="1024"/>
      <c r="BP4" s="1024"/>
      <c r="BQ4" s="1024"/>
      <c r="BR4" s="1024"/>
      <c r="BS4" s="1024"/>
      <c r="BT4" s="1024"/>
      <c r="BU4" s="1024"/>
    </row>
    <row r="5" spans="1:73" ht="21.75" customHeight="1">
      <c r="A5" s="1"/>
      <c r="B5" s="1"/>
      <c r="C5" s="1"/>
      <c r="D5" s="1"/>
      <c r="E5" s="1"/>
      <c r="F5" s="1"/>
      <c r="G5" s="1"/>
      <c r="AK5" s="1024" t="s">
        <v>142</v>
      </c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  <c r="AY5" s="1024"/>
      <c r="AZ5" s="1024"/>
      <c r="BA5" s="1024"/>
      <c r="BB5" s="1024"/>
      <c r="BC5" s="1024"/>
      <c r="BD5" s="1024"/>
      <c r="BE5" s="1024"/>
      <c r="BF5" s="1024"/>
      <c r="BG5" s="1024"/>
      <c r="BH5" s="1024"/>
      <c r="BI5" s="1024"/>
      <c r="BJ5" s="1024"/>
      <c r="BK5" s="1024"/>
      <c r="BL5" s="1024"/>
      <c r="BM5" s="1024"/>
      <c r="BN5" s="1024"/>
      <c r="BO5" s="1024"/>
      <c r="BP5" s="1024"/>
      <c r="BQ5" s="1024"/>
      <c r="BR5" s="1024"/>
      <c r="BS5" s="1024"/>
      <c r="BT5" s="1024"/>
      <c r="BU5" s="1024"/>
    </row>
    <row r="6" spans="1:73" ht="21.75" customHeight="1">
      <c r="A6" s="1"/>
      <c r="B6" s="1"/>
      <c r="C6" s="1"/>
      <c r="D6" s="1"/>
      <c r="E6" s="1"/>
      <c r="F6" s="1"/>
      <c r="G6" s="1"/>
      <c r="AP6" s="1024" t="s">
        <v>111</v>
      </c>
      <c r="AQ6" s="1024"/>
      <c r="AR6" s="1024"/>
      <c r="AS6" s="1024"/>
      <c r="AT6" s="1024"/>
      <c r="AU6" s="1024"/>
      <c r="AV6" s="1024"/>
      <c r="AW6" s="1024"/>
      <c r="AX6" s="1024"/>
      <c r="AY6" s="1024"/>
      <c r="AZ6" s="1024"/>
      <c r="BA6" s="1024"/>
      <c r="BB6" s="1024"/>
      <c r="BC6" s="1024"/>
      <c r="BD6" s="1024"/>
      <c r="BE6" s="1024"/>
      <c r="BF6" s="1024"/>
      <c r="BG6" s="1024"/>
      <c r="BH6" s="1024"/>
      <c r="BI6" s="1024"/>
      <c r="BJ6" s="1024"/>
      <c r="BK6" s="1024"/>
      <c r="BL6" s="1024"/>
      <c r="BM6" s="1024"/>
      <c r="BN6" s="1024"/>
      <c r="BO6" s="1024"/>
      <c r="BP6" s="1024"/>
      <c r="BQ6" s="1024"/>
      <c r="BR6" s="1024"/>
      <c r="BS6" s="1024"/>
      <c r="BT6" s="1024"/>
      <c r="BU6" s="1024"/>
    </row>
    <row r="7" spans="1:73" ht="21.75" customHeight="1">
      <c r="A7" s="1"/>
      <c r="B7" s="1"/>
      <c r="C7" s="1"/>
      <c r="D7" s="1"/>
      <c r="E7" s="1"/>
      <c r="F7" s="1"/>
      <c r="G7" s="1"/>
      <c r="AP7" s="1024" t="s">
        <v>112</v>
      </c>
      <c r="AQ7" s="1024"/>
      <c r="AR7" s="1024"/>
      <c r="AS7" s="1024"/>
      <c r="AT7" s="1024"/>
      <c r="AU7" s="1024"/>
      <c r="AV7" s="1024"/>
      <c r="AW7" s="1024"/>
      <c r="AX7" s="1024"/>
      <c r="AY7" s="1024"/>
      <c r="AZ7" s="1024"/>
      <c r="BA7" s="1024"/>
      <c r="BB7" s="1024"/>
      <c r="BC7" s="1024"/>
      <c r="BD7" s="1024"/>
      <c r="BE7" s="1024"/>
      <c r="BF7" s="1024"/>
      <c r="BG7" s="1024"/>
      <c r="BH7" s="1024"/>
      <c r="BI7" s="1024"/>
      <c r="BJ7" s="1024"/>
      <c r="BK7" s="1024"/>
      <c r="BL7" s="1024"/>
      <c r="BM7" s="1024"/>
      <c r="BN7" s="1024"/>
      <c r="BO7" s="1024"/>
      <c r="BP7" s="1024"/>
      <c r="BQ7" s="1024"/>
      <c r="BR7" s="1024"/>
      <c r="BS7" s="1024"/>
      <c r="BT7" s="1024"/>
      <c r="BU7" s="1024"/>
    </row>
    <row r="8" spans="1:73" ht="21.75" customHeight="1">
      <c r="A8" s="1"/>
      <c r="B8" s="1"/>
      <c r="C8" s="1"/>
      <c r="D8" s="1"/>
      <c r="E8" s="1"/>
      <c r="F8" s="1"/>
      <c r="G8" s="1"/>
      <c r="AP8" s="1020"/>
      <c r="AQ8" s="1020"/>
      <c r="AR8" s="1020"/>
      <c r="AS8" s="1020"/>
      <c r="AT8" s="1020"/>
      <c r="AU8" s="1020"/>
      <c r="AV8" s="1020"/>
      <c r="AW8" s="1020"/>
      <c r="AX8" s="1020"/>
      <c r="AY8" s="1020"/>
      <c r="AZ8" s="1020"/>
      <c r="BA8" s="1020"/>
      <c r="BB8" s="1020"/>
      <c r="BC8" s="1020"/>
      <c r="BD8" s="1020"/>
      <c r="BE8" s="1020"/>
      <c r="BF8" s="1020"/>
      <c r="BG8" s="1020"/>
      <c r="BH8" s="1020"/>
      <c r="BI8" s="1020"/>
      <c r="BJ8" s="1020"/>
      <c r="BK8" s="1020"/>
      <c r="BL8" s="1020"/>
      <c r="BM8" s="1020"/>
      <c r="BN8" s="1020"/>
      <c r="BO8" s="1020"/>
      <c r="BP8" s="1020"/>
      <c r="BQ8" s="1020"/>
      <c r="BR8" s="1020"/>
      <c r="BS8" s="1020"/>
      <c r="BT8" s="1020"/>
      <c r="BU8" s="1020"/>
    </row>
    <row r="9" spans="1:73" ht="21.75" customHeight="1">
      <c r="A9" s="1"/>
      <c r="B9" s="1"/>
      <c r="C9" s="1"/>
      <c r="D9" s="1"/>
      <c r="E9" s="1"/>
      <c r="F9" s="1"/>
      <c r="G9" s="1"/>
      <c r="Z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024" t="s">
        <v>160</v>
      </c>
      <c r="AQ9" s="1024"/>
      <c r="AR9" s="1024"/>
      <c r="AS9" s="1024"/>
      <c r="AT9" s="1024"/>
      <c r="AU9" s="1024"/>
      <c r="AV9" s="1024"/>
      <c r="AW9" s="1024"/>
      <c r="AX9" s="1024"/>
      <c r="AY9" s="1024"/>
      <c r="AZ9" s="1024"/>
      <c r="BA9" s="1024"/>
      <c r="BB9" s="1024"/>
      <c r="BC9" s="1024"/>
      <c r="BD9" s="1024"/>
      <c r="BE9" s="1024"/>
      <c r="BF9" s="1024"/>
      <c r="BG9" s="1024"/>
      <c r="BH9" s="1024"/>
      <c r="BI9" s="1024"/>
      <c r="BJ9" s="1024"/>
      <c r="BK9" s="1024"/>
      <c r="BL9" s="1024"/>
      <c r="BM9" s="1024"/>
      <c r="BN9" s="1024"/>
      <c r="BO9" s="1024"/>
      <c r="BP9" s="1024"/>
      <c r="BQ9" s="1024"/>
      <c r="BR9" s="1024"/>
      <c r="BS9" s="1024"/>
      <c r="BT9" s="1024"/>
      <c r="BU9" s="1024"/>
    </row>
    <row r="10" spans="1:60" ht="21.75" customHeight="1">
      <c r="A10" s="1"/>
      <c r="B10" s="1"/>
      <c r="C10" s="1"/>
      <c r="D10" s="1"/>
      <c r="E10" s="1"/>
      <c r="F10" s="1"/>
      <c r="G10" s="1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1.75" customHeight="1">
      <c r="A11" s="1"/>
      <c r="B11" s="1"/>
      <c r="C11" s="1"/>
      <c r="D11" s="1"/>
      <c r="E11" s="1"/>
      <c r="F11" s="1"/>
      <c r="G11" s="1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21.75" customHeight="1">
      <c r="A12" s="1"/>
      <c r="B12" s="1"/>
      <c r="C12" s="1"/>
      <c r="D12" s="1"/>
      <c r="E12" s="1"/>
      <c r="F12" s="1"/>
      <c r="G12" s="1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1.75" customHeight="1">
      <c r="A13" s="1"/>
      <c r="B13" s="1"/>
      <c r="C13" s="1"/>
      <c r="D13" s="1"/>
      <c r="E13" s="1"/>
      <c r="F13" s="1"/>
      <c r="G13" s="1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1.75" customHeight="1">
      <c r="A14" s="1"/>
      <c r="B14" s="1"/>
      <c r="C14" s="1"/>
      <c r="D14" s="1"/>
      <c r="E14" s="1"/>
      <c r="F14" s="1"/>
      <c r="G14" s="1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1.75" customHeight="1">
      <c r="A15" s="1"/>
      <c r="B15" s="1"/>
      <c r="C15" s="1"/>
      <c r="D15" s="1"/>
      <c r="E15" s="1"/>
      <c r="F15" s="1"/>
      <c r="G15" s="1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1.75" customHeight="1">
      <c r="A16" s="1"/>
      <c r="B16" s="1"/>
      <c r="C16" s="1"/>
      <c r="D16" s="1"/>
      <c r="E16" s="1"/>
      <c r="F16" s="1"/>
      <c r="G16" s="1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1.75" customHeight="1">
      <c r="A17" s="1"/>
      <c r="B17" s="1"/>
      <c r="C17" s="1"/>
      <c r="D17" s="1"/>
      <c r="E17" s="1"/>
      <c r="F17" s="1"/>
      <c r="G17" s="1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1.75" customHeight="1">
      <c r="A18" s="1"/>
      <c r="B18" s="1"/>
      <c r="C18" s="1"/>
      <c r="D18" s="1"/>
      <c r="E18" s="1"/>
      <c r="F18" s="1"/>
      <c r="G18" s="1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1.75" customHeight="1">
      <c r="A19" s="1"/>
      <c r="B19" s="1"/>
      <c r="C19" s="1"/>
      <c r="D19" s="1"/>
      <c r="E19" s="1"/>
      <c r="F19" s="1"/>
      <c r="G19" s="1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1.75" customHeight="1">
      <c r="A20" s="1"/>
      <c r="B20" s="1"/>
      <c r="C20" s="1"/>
      <c r="D20" s="1"/>
      <c r="E20" s="1"/>
      <c r="F20" s="1"/>
      <c r="G20" s="1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3" ht="21.75" customHeight="1">
      <c r="A21" s="5"/>
      <c r="Z21" s="150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022"/>
      <c r="BC21" s="1022"/>
      <c r="BD21" s="1022"/>
      <c r="BE21" s="1022"/>
      <c r="BF21" s="1022"/>
      <c r="BG21" s="1022"/>
      <c r="BH21" s="1022"/>
      <c r="BI21" s="1022"/>
      <c r="BJ21" s="1022"/>
      <c r="BK21" s="1022"/>
    </row>
    <row r="22" spans="1:56" ht="21.75" customHeight="1">
      <c r="A22" s="5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D22" s="146"/>
    </row>
    <row r="23" spans="1:63" ht="21.75" customHeight="1">
      <c r="A23" s="5"/>
      <c r="Q23" s="1023" t="s">
        <v>86</v>
      </c>
      <c r="R23" s="1023"/>
      <c r="S23" s="1023"/>
      <c r="T23" s="1023"/>
      <c r="U23" s="1023"/>
      <c r="V23" s="1023"/>
      <c r="W23" s="1023"/>
      <c r="X23" s="1023"/>
      <c r="Y23" s="1023"/>
      <c r="Z23" s="1023"/>
      <c r="AA23" s="1023"/>
      <c r="AB23" s="1023"/>
      <c r="AC23" s="1023"/>
      <c r="AD23" s="1023"/>
      <c r="AE23" s="1023"/>
      <c r="AF23" s="1023"/>
      <c r="AG23" s="1023"/>
      <c r="AH23" s="1023"/>
      <c r="AI23" s="1023"/>
      <c r="AJ23" s="1023"/>
      <c r="AK23" s="1023"/>
      <c r="AL23" s="1023"/>
      <c r="AM23" s="1023"/>
      <c r="AN23" s="1023"/>
      <c r="AO23" s="1023"/>
      <c r="AP23" s="1023"/>
      <c r="AQ23" s="1023"/>
      <c r="AR23" s="1023"/>
      <c r="AS23" s="1023"/>
      <c r="AT23" s="1023"/>
      <c r="AU23" s="1023"/>
      <c r="AV23" s="1023"/>
      <c r="AW23" s="1023"/>
      <c r="AX23" s="1023"/>
      <c r="AY23" s="1023"/>
      <c r="AZ23" s="1023"/>
      <c r="BA23" s="1023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</row>
    <row r="24" spans="1:63" ht="21.75" customHeight="1">
      <c r="A24" s="5"/>
      <c r="Q24" s="1017" t="s">
        <v>87</v>
      </c>
      <c r="R24" s="1017"/>
      <c r="S24" s="1017"/>
      <c r="T24" s="1017"/>
      <c r="U24" s="1017"/>
      <c r="V24" s="1017"/>
      <c r="W24" s="1017"/>
      <c r="X24" s="1017"/>
      <c r="Y24" s="1017"/>
      <c r="Z24" s="1017"/>
      <c r="AA24" s="1017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7"/>
      <c r="AO24" s="1017"/>
      <c r="AP24" s="1017"/>
      <c r="AQ24" s="1017"/>
      <c r="AR24" s="1017"/>
      <c r="AS24" s="1017"/>
      <c r="AT24" s="1017"/>
      <c r="AU24" s="1017"/>
      <c r="AV24" s="1017"/>
      <c r="AW24" s="1017"/>
      <c r="AX24" s="1017"/>
      <c r="AY24" s="1017"/>
      <c r="AZ24" s="1017"/>
      <c r="BA24" s="1017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</row>
    <row r="25" spans="1:63" ht="21.75" customHeight="1">
      <c r="A25" s="5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</row>
    <row r="26" spans="1:56" ht="21.75" customHeight="1">
      <c r="A26" s="5"/>
      <c r="Q26" s="1017" t="s">
        <v>1</v>
      </c>
      <c r="R26" s="1017"/>
      <c r="S26" s="1017"/>
      <c r="T26" s="1017"/>
      <c r="U26" s="1017"/>
      <c r="V26" s="1017"/>
      <c r="W26" s="1017"/>
      <c r="X26" s="1017"/>
      <c r="Y26" s="1017"/>
      <c r="Z26" s="1017"/>
      <c r="AA26" s="1017"/>
      <c r="AB26" s="1017"/>
      <c r="AC26" s="1017"/>
      <c r="AD26" s="1017"/>
      <c r="AE26" s="1017"/>
      <c r="AF26" s="1017"/>
      <c r="AG26" s="1017"/>
      <c r="AH26" s="1017"/>
      <c r="AI26" s="1017"/>
      <c r="AJ26" s="1017"/>
      <c r="AK26" s="1017"/>
      <c r="AL26" s="1017"/>
      <c r="AM26" s="1017"/>
      <c r="AN26" s="1017"/>
      <c r="AO26" s="1017"/>
      <c r="AP26" s="1017"/>
      <c r="AQ26" s="1017"/>
      <c r="AR26" s="1017"/>
      <c r="AS26" s="1017"/>
      <c r="AT26" s="1017"/>
      <c r="AU26" s="1017"/>
      <c r="AV26" s="1017"/>
      <c r="AW26" s="1017"/>
      <c r="AX26" s="1017"/>
      <c r="AY26" s="1017"/>
      <c r="AZ26" s="1017"/>
      <c r="BA26" s="1017"/>
      <c r="BD26" s="146"/>
    </row>
    <row r="27" spans="1:63" ht="21.75" customHeight="1">
      <c r="A27" s="5"/>
      <c r="O27" s="1017" t="s">
        <v>143</v>
      </c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1017"/>
      <c r="AI27" s="1017"/>
      <c r="AJ27" s="1017"/>
      <c r="AK27" s="1017"/>
      <c r="AL27" s="1017"/>
      <c r="AM27" s="1017"/>
      <c r="AN27" s="1017"/>
      <c r="AO27" s="1017"/>
      <c r="AP27" s="1017"/>
      <c r="AQ27" s="1017"/>
      <c r="AR27" s="1017"/>
      <c r="AS27" s="1017"/>
      <c r="AT27" s="1017"/>
      <c r="AU27" s="1017"/>
      <c r="AV27" s="1017"/>
      <c r="AW27" s="1017"/>
      <c r="AX27" s="1017"/>
      <c r="AY27" s="1017"/>
      <c r="AZ27" s="1017"/>
      <c r="BA27" s="1017"/>
      <c r="BB27" s="1017"/>
      <c r="BC27" s="1017"/>
      <c r="BD27" s="1017"/>
      <c r="BE27" s="1017"/>
      <c r="BF27" s="1017"/>
      <c r="BG27" s="1017"/>
      <c r="BH27" s="1017"/>
      <c r="BI27" s="1017"/>
      <c r="BJ27" s="1017"/>
      <c r="BK27" s="1017"/>
    </row>
    <row r="28" spans="1:56" ht="21.75" customHeight="1">
      <c r="A28" s="5"/>
      <c r="Q28" s="1017" t="s">
        <v>135</v>
      </c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7"/>
      <c r="AC28" s="1017"/>
      <c r="AD28" s="1017"/>
      <c r="AE28" s="1017"/>
      <c r="AF28" s="1017"/>
      <c r="AG28" s="1017"/>
      <c r="AH28" s="1017"/>
      <c r="AI28" s="1017"/>
      <c r="AJ28" s="1017"/>
      <c r="AK28" s="1017"/>
      <c r="AL28" s="1017"/>
      <c r="AM28" s="1017"/>
      <c r="AN28" s="1017"/>
      <c r="AO28" s="1017"/>
      <c r="AP28" s="1017"/>
      <c r="AQ28" s="1017"/>
      <c r="AR28" s="1017"/>
      <c r="AS28" s="1017"/>
      <c r="AT28" s="1017"/>
      <c r="AU28" s="1017"/>
      <c r="AV28" s="1017"/>
      <c r="AW28" s="1017"/>
      <c r="AX28" s="1017"/>
      <c r="AY28" s="1017"/>
      <c r="AZ28" s="1017"/>
      <c r="BA28" s="1017"/>
      <c r="BD28" s="146"/>
    </row>
    <row r="29" spans="1:56" ht="21.75" customHeight="1">
      <c r="A29" s="5"/>
      <c r="Q29" s="1017" t="s">
        <v>113</v>
      </c>
      <c r="R29" s="1017"/>
      <c r="S29" s="1017"/>
      <c r="T29" s="1017"/>
      <c r="U29" s="1017"/>
      <c r="V29" s="1017"/>
      <c r="W29" s="1017"/>
      <c r="X29" s="1017"/>
      <c r="Y29" s="1017"/>
      <c r="Z29" s="1017"/>
      <c r="AA29" s="1017"/>
      <c r="AB29" s="1017"/>
      <c r="AC29" s="1017"/>
      <c r="AD29" s="1017"/>
      <c r="AE29" s="1017"/>
      <c r="AF29" s="1017"/>
      <c r="AG29" s="1017"/>
      <c r="AH29" s="1017"/>
      <c r="AI29" s="1017"/>
      <c r="AJ29" s="1017"/>
      <c r="AK29" s="1017"/>
      <c r="AL29" s="1017"/>
      <c r="AM29" s="1017"/>
      <c r="AN29" s="1017"/>
      <c r="AO29" s="1017"/>
      <c r="AP29" s="1017"/>
      <c r="AQ29" s="1017"/>
      <c r="AR29" s="1017"/>
      <c r="AS29" s="1017"/>
      <c r="AT29" s="1017"/>
      <c r="AU29" s="1017"/>
      <c r="AV29" s="1017"/>
      <c r="AW29" s="1017"/>
      <c r="AX29" s="1017"/>
      <c r="AY29" s="1017"/>
      <c r="AZ29" s="1017"/>
      <c r="BA29" s="1017"/>
      <c r="BD29" s="146"/>
    </row>
    <row r="30" spans="1:56" ht="21.75" customHeight="1">
      <c r="A30" s="5"/>
      <c r="Q30" s="1017" t="s">
        <v>88</v>
      </c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1017"/>
      <c r="AG30" s="1017"/>
      <c r="AH30" s="1017"/>
      <c r="AI30" s="1017"/>
      <c r="AJ30" s="1017"/>
      <c r="AK30" s="1017"/>
      <c r="AL30" s="1017"/>
      <c r="AM30" s="1017"/>
      <c r="AN30" s="1017"/>
      <c r="AO30" s="1017"/>
      <c r="AP30" s="1017"/>
      <c r="AQ30" s="1017"/>
      <c r="AR30" s="1017"/>
      <c r="AS30" s="1017"/>
      <c r="AT30" s="1017"/>
      <c r="AU30" s="1017"/>
      <c r="AV30" s="1017"/>
      <c r="AW30" s="1017"/>
      <c r="AX30" s="1017"/>
      <c r="AY30" s="1017"/>
      <c r="AZ30" s="1017"/>
      <c r="BA30" s="1017"/>
      <c r="BD30" s="146"/>
    </row>
    <row r="31" spans="1:56" ht="21.75" customHeight="1">
      <c r="A31" s="5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017"/>
      <c r="AG31" s="1017"/>
      <c r="AH31" s="1017"/>
      <c r="AI31" s="1017"/>
      <c r="AJ31" s="1017"/>
      <c r="AK31" s="1017"/>
      <c r="AL31" s="1017"/>
      <c r="AM31" s="1017"/>
      <c r="AN31" s="1017"/>
      <c r="AO31" s="1017"/>
      <c r="AP31" s="1017"/>
      <c r="AQ31" s="1017"/>
      <c r="AR31" s="1017"/>
      <c r="AS31" s="1017"/>
      <c r="AT31" s="1017"/>
      <c r="AU31" s="1017"/>
      <c r="AV31" s="1017"/>
      <c r="AW31" s="1017"/>
      <c r="AX31" s="1017"/>
      <c r="AY31" s="1017"/>
      <c r="AZ31" s="1017"/>
      <c r="BA31" s="1017"/>
      <c r="BD31" s="146"/>
    </row>
    <row r="32" spans="1:62" ht="21.75" customHeight="1">
      <c r="A32" s="5"/>
      <c r="Q32" s="1017" t="s">
        <v>161</v>
      </c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1017"/>
      <c r="AG32" s="1017"/>
      <c r="AH32" s="1017"/>
      <c r="AI32" s="1017"/>
      <c r="AJ32" s="1017"/>
      <c r="AK32" s="1017"/>
      <c r="AL32" s="1017"/>
      <c r="AM32" s="1017"/>
      <c r="AN32" s="1017"/>
      <c r="AO32" s="1017"/>
      <c r="AP32" s="1017"/>
      <c r="AQ32" s="1017"/>
      <c r="AR32" s="1017"/>
      <c r="AS32" s="1017"/>
      <c r="AT32" s="1017"/>
      <c r="AU32" s="1017"/>
      <c r="AV32" s="1017"/>
      <c r="AW32" s="1017"/>
      <c r="AX32" s="1017"/>
      <c r="AY32" s="1017"/>
      <c r="AZ32" s="1017"/>
      <c r="BA32" s="1017"/>
      <c r="BB32" s="1018"/>
      <c r="BC32" s="1018"/>
      <c r="BD32" s="1018"/>
      <c r="BE32" s="1018"/>
      <c r="BF32" s="1018"/>
      <c r="BG32" s="1018"/>
      <c r="BH32" s="1018"/>
      <c r="BI32" s="1018"/>
      <c r="BJ32" s="1018"/>
    </row>
    <row r="33" spans="1:56" ht="21.75" customHeight="1">
      <c r="A33" s="5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D33" s="146"/>
    </row>
    <row r="34" spans="1:56" ht="21.75" customHeight="1">
      <c r="A34" s="5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7"/>
      <c r="AO34" s="1017"/>
      <c r="AP34" s="1017"/>
      <c r="AQ34" s="1017"/>
      <c r="AR34" s="1017"/>
      <c r="AS34" s="1017"/>
      <c r="AT34" s="1017"/>
      <c r="AU34" s="1017"/>
      <c r="AV34" s="1017"/>
      <c r="AW34" s="1017"/>
      <c r="AX34" s="1017"/>
      <c r="AY34" s="1017"/>
      <c r="AZ34" s="1017"/>
      <c r="BA34" s="1017"/>
      <c r="BD34" s="146"/>
    </row>
    <row r="35" spans="54:63" ht="21.75" customHeight="1">
      <c r="BB35" s="1020"/>
      <c r="BC35" s="1020"/>
      <c r="BD35" s="1020"/>
      <c r="BE35" s="1020"/>
      <c r="BF35" s="1020"/>
      <c r="BG35" s="1020"/>
      <c r="BH35" s="1020"/>
      <c r="BI35" s="1020"/>
      <c r="BJ35" s="1020"/>
      <c r="BK35" s="1020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1021" t="s">
        <v>180</v>
      </c>
      <c r="AT53" s="1021"/>
      <c r="AU53" s="1021"/>
      <c r="AV53" s="1021"/>
      <c r="AW53" s="1021"/>
      <c r="AX53" s="1021"/>
      <c r="AY53" s="1021"/>
      <c r="AZ53" s="1021"/>
      <c r="BA53" s="1021"/>
      <c r="BB53" s="1021"/>
      <c r="BC53" s="1021"/>
      <c r="BD53" s="1021"/>
      <c r="BE53" s="1021"/>
      <c r="BF53" s="1021"/>
      <c r="BG53" s="1021"/>
      <c r="BH53" s="1021"/>
      <c r="BI53" s="1021"/>
      <c r="BJ53" s="1021"/>
      <c r="BK53" s="1021"/>
      <c r="BL53" s="1021"/>
      <c r="BM53" s="1021"/>
      <c r="BN53" s="1021"/>
      <c r="BO53" s="1021"/>
      <c r="BP53" s="1021"/>
      <c r="BQ53" s="1021"/>
      <c r="BR53" s="1021"/>
      <c r="BS53" s="1021"/>
    </row>
    <row r="54" spans="1:71" ht="21.75" customHeight="1">
      <c r="A54" s="2"/>
      <c r="B54" s="2"/>
      <c r="C54" s="2"/>
      <c r="D54" s="2"/>
      <c r="E54" s="2"/>
      <c r="F54" s="2"/>
      <c r="G54" s="2"/>
      <c r="AS54" s="1021" t="s">
        <v>89</v>
      </c>
      <c r="AT54" s="1021"/>
      <c r="AU54" s="1021"/>
      <c r="AV54" s="1021"/>
      <c r="AW54" s="1021"/>
      <c r="AX54" s="1021"/>
      <c r="AY54" s="1021"/>
      <c r="AZ54" s="1021"/>
      <c r="BA54" s="1021"/>
      <c r="BB54" s="1021"/>
      <c r="BC54" s="1021"/>
      <c r="BD54" s="1021"/>
      <c r="BE54" s="1021"/>
      <c r="BF54" s="1021"/>
      <c r="BG54" s="1021"/>
      <c r="BH54" s="1021"/>
      <c r="BI54" s="1021"/>
      <c r="BJ54" s="1021"/>
      <c r="BK54" s="1021"/>
      <c r="BL54" s="1021"/>
      <c r="BM54" s="1021"/>
      <c r="BN54" s="1021"/>
      <c r="BO54" s="1021"/>
      <c r="BP54" s="1021"/>
      <c r="BQ54" s="1021"/>
      <c r="BR54" s="1021"/>
      <c r="BS54" s="1021"/>
    </row>
    <row r="55" spans="1:71" ht="21.75" customHeight="1">
      <c r="A55" s="2"/>
      <c r="B55" s="2"/>
      <c r="C55" s="2"/>
      <c r="D55" s="2"/>
      <c r="E55" s="2"/>
      <c r="F55" s="2"/>
      <c r="G55" s="2"/>
      <c r="AS55" s="1021" t="s">
        <v>179</v>
      </c>
      <c r="AT55" s="1021"/>
      <c r="AU55" s="1021"/>
      <c r="AV55" s="1021"/>
      <c r="AW55" s="1021"/>
      <c r="AX55" s="1021"/>
      <c r="AY55" s="1021"/>
      <c r="AZ55" s="1021"/>
      <c r="BA55" s="1021"/>
      <c r="BB55" s="1021"/>
      <c r="BC55" s="1021"/>
      <c r="BD55" s="1021"/>
      <c r="BE55" s="1021"/>
      <c r="BF55" s="1021"/>
      <c r="BG55" s="1021"/>
      <c r="BH55" s="1021"/>
      <c r="BI55" s="1021"/>
      <c r="BJ55" s="1021"/>
      <c r="BK55" s="1021"/>
      <c r="BL55" s="1021"/>
      <c r="BM55" s="1021"/>
      <c r="BN55" s="1021"/>
      <c r="BO55" s="1021"/>
      <c r="BP55" s="1021"/>
      <c r="BQ55" s="1021"/>
      <c r="BR55" s="1021"/>
      <c r="BS55" s="1021"/>
    </row>
    <row r="56" spans="1:72" ht="21.75" customHeight="1">
      <c r="A56" s="2"/>
      <c r="B56" s="2"/>
      <c r="C56" s="2"/>
      <c r="D56" s="2"/>
      <c r="E56" s="2"/>
      <c r="F56" s="2"/>
      <c r="G56" s="2"/>
      <c r="AS56" s="1019" t="s">
        <v>114</v>
      </c>
      <c r="AT56" s="1019"/>
      <c r="AU56" s="1019"/>
      <c r="AV56" s="1019"/>
      <c r="AW56" s="1019"/>
      <c r="AX56" s="1019"/>
      <c r="AY56" s="1019"/>
      <c r="AZ56" s="1019"/>
      <c r="BA56" s="1019"/>
      <c r="BB56" s="1019"/>
      <c r="BC56" s="1019"/>
      <c r="BD56" s="1019"/>
      <c r="BE56" s="1019"/>
      <c r="BF56" s="1019"/>
      <c r="BG56" s="1019"/>
      <c r="BH56" s="1019"/>
      <c r="BI56" s="1019"/>
      <c r="BJ56" s="1019"/>
      <c r="BK56" s="1019"/>
      <c r="BL56" s="1019"/>
      <c r="BM56" s="1019"/>
      <c r="BN56" s="1019"/>
      <c r="BO56" s="1019"/>
      <c r="BP56" s="1019"/>
      <c r="BQ56" s="1019"/>
      <c r="BR56" s="1019"/>
      <c r="BS56" s="1019"/>
      <c r="BT56" s="1019"/>
    </row>
    <row r="57" spans="1:71" ht="21.75" customHeight="1">
      <c r="A57" s="2"/>
      <c r="B57" s="2"/>
      <c r="C57" s="2"/>
      <c r="D57" s="2"/>
      <c r="E57" s="2"/>
      <c r="F57" s="2"/>
      <c r="G57" s="2"/>
      <c r="AS57" s="1019" t="s">
        <v>90</v>
      </c>
      <c r="AT57" s="1019"/>
      <c r="AU57" s="1019"/>
      <c r="AV57" s="1019"/>
      <c r="AW57" s="1019"/>
      <c r="AX57" s="1019"/>
      <c r="AY57" s="1019"/>
      <c r="AZ57" s="1019"/>
      <c r="BA57" s="1019"/>
      <c r="BB57" s="1019"/>
      <c r="BC57" s="1019"/>
      <c r="BD57" s="1019"/>
      <c r="BE57" s="1019"/>
      <c r="BF57" s="1019"/>
      <c r="BG57" s="1019"/>
      <c r="BH57" s="1019"/>
      <c r="BI57" s="1019"/>
      <c r="BJ57" s="1019"/>
      <c r="BK57" s="1019"/>
      <c r="BL57" s="1019"/>
      <c r="BM57" s="1019"/>
      <c r="BN57" s="1019"/>
      <c r="BO57" s="1019"/>
      <c r="BP57" s="1019"/>
      <c r="BQ57" s="1019"/>
      <c r="BR57" s="1019"/>
      <c r="BS57" s="1019"/>
    </row>
    <row r="58" spans="1:71" ht="21.75" customHeight="1">
      <c r="A58" s="2"/>
      <c r="B58" s="2"/>
      <c r="C58" s="2"/>
      <c r="D58" s="2"/>
      <c r="E58" s="2"/>
      <c r="F58" s="2"/>
      <c r="G58" s="2"/>
      <c r="AS58" s="1019" t="s">
        <v>115</v>
      </c>
      <c r="AT58" s="1019"/>
      <c r="AU58" s="1019"/>
      <c r="AV58" s="1019"/>
      <c r="AW58" s="1019"/>
      <c r="AX58" s="1019"/>
      <c r="AY58" s="1019"/>
      <c r="AZ58" s="1019"/>
      <c r="BA58" s="1019"/>
      <c r="BB58" s="1019"/>
      <c r="BC58" s="1019"/>
      <c r="BD58" s="1019"/>
      <c r="BE58" s="1019"/>
      <c r="BF58" s="1019"/>
      <c r="BG58" s="1019"/>
      <c r="BH58" s="1019"/>
      <c r="BI58" s="1019"/>
      <c r="BJ58" s="1019"/>
      <c r="BK58" s="1019"/>
      <c r="BL58" s="1019"/>
      <c r="BM58" s="1019"/>
      <c r="BN58" s="1019"/>
      <c r="BO58" s="1019"/>
      <c r="BP58" s="1019"/>
      <c r="BQ58" s="1019"/>
      <c r="BR58" s="1019"/>
      <c r="BS58" s="1019"/>
    </row>
    <row r="59" spans="1:7" ht="21.75" customHeight="1">
      <c r="A59" s="2"/>
      <c r="B59" s="2"/>
      <c r="C59" s="2"/>
      <c r="D59" s="2"/>
      <c r="E59" s="2"/>
      <c r="F59" s="2"/>
      <c r="G59" s="2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24">
    <mergeCell ref="BB21:BK21"/>
    <mergeCell ref="Q23:BA23"/>
    <mergeCell ref="AP4:BU4"/>
    <mergeCell ref="AK5:BU5"/>
    <mergeCell ref="AP6:BU6"/>
    <mergeCell ref="AP7:BU7"/>
    <mergeCell ref="AP8:BU8"/>
    <mergeCell ref="AP9:BU9"/>
    <mergeCell ref="Q24:BA24"/>
    <mergeCell ref="Q26:BA26"/>
    <mergeCell ref="Q28:BA28"/>
    <mergeCell ref="Q31:BA31"/>
    <mergeCell ref="Q29:BA29"/>
    <mergeCell ref="Q30:BA30"/>
    <mergeCell ref="O27:BK27"/>
    <mergeCell ref="Q32:BJ32"/>
    <mergeCell ref="AS58:BS58"/>
    <mergeCell ref="Q34:BA34"/>
    <mergeCell ref="BB35:BK35"/>
    <mergeCell ref="AS53:BS53"/>
    <mergeCell ref="AS54:BS54"/>
    <mergeCell ref="AS55:BS55"/>
    <mergeCell ref="AS56:BT56"/>
    <mergeCell ref="AS57:BS57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K32"/>
  <sheetViews>
    <sheetView view="pageBreakPreview" zoomScale="50" zoomScaleSheetLayoutView="50" zoomScalePageLayoutView="0" workbookViewId="0" topLeftCell="A1">
      <selection activeCell="F23" sqref="F23"/>
    </sheetView>
  </sheetViews>
  <sheetFormatPr defaultColWidth="9.00390625" defaultRowHeight="12.75"/>
  <cols>
    <col min="1" max="2" width="15.75390625" style="138" customWidth="1"/>
    <col min="3" max="3" width="37.625" style="138" customWidth="1"/>
    <col min="4" max="4" width="20.625" style="138" customWidth="1"/>
    <col min="5" max="6" width="30.875" style="138" customWidth="1"/>
    <col min="7" max="7" width="31.375" style="138" customWidth="1"/>
    <col min="8" max="8" width="30.25390625" style="138" customWidth="1"/>
    <col min="9" max="9" width="30.875" style="138" customWidth="1"/>
    <col min="10" max="10" width="32.25390625" style="138" customWidth="1"/>
    <col min="11" max="12" width="15.75390625" style="138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025" t="s">
        <v>74</v>
      </c>
      <c r="C5" s="1025"/>
      <c r="D5" s="1025"/>
      <c r="E5" s="1025"/>
      <c r="F5" s="1025"/>
      <c r="G5" s="1025"/>
      <c r="H5" s="1025"/>
      <c r="I5" s="1025"/>
      <c r="J5" s="1025"/>
      <c r="K5" s="1025"/>
    </row>
    <row r="6" ht="21.75" customHeight="1"/>
    <row r="7" spans="2:10" ht="21.75" customHeight="1">
      <c r="B7" s="139" t="s">
        <v>75</v>
      </c>
      <c r="C7" s="1026" t="s">
        <v>181</v>
      </c>
      <c r="D7" s="1026" t="s">
        <v>38</v>
      </c>
      <c r="E7" s="1027" t="s">
        <v>76</v>
      </c>
      <c r="F7" s="1027"/>
      <c r="G7" s="1026" t="s">
        <v>77</v>
      </c>
      <c r="H7" s="1026" t="s">
        <v>78</v>
      </c>
      <c r="I7" s="1027" t="s">
        <v>79</v>
      </c>
      <c r="J7" s="1028" t="s">
        <v>80</v>
      </c>
    </row>
    <row r="8" spans="2:10" ht="107.25" customHeight="1">
      <c r="B8" s="140"/>
      <c r="C8" s="1026"/>
      <c r="D8" s="1026"/>
      <c r="E8" s="141" t="s">
        <v>2</v>
      </c>
      <c r="F8" s="142" t="s">
        <v>73</v>
      </c>
      <c r="G8" s="1026"/>
      <c r="H8" s="1026"/>
      <c r="I8" s="1027"/>
      <c r="J8" s="1028"/>
    </row>
    <row r="9" spans="2:10" ht="21.75" customHeight="1">
      <c r="B9" s="143">
        <v>1</v>
      </c>
      <c r="C9" s="142">
        <v>2</v>
      </c>
      <c r="D9" s="142">
        <v>3</v>
      </c>
      <c r="E9" s="142">
        <v>4</v>
      </c>
      <c r="F9" s="142">
        <v>5</v>
      </c>
      <c r="G9" s="142">
        <v>6</v>
      </c>
      <c r="H9" s="142">
        <v>7</v>
      </c>
      <c r="I9" s="142">
        <v>8</v>
      </c>
      <c r="J9" s="144">
        <v>9</v>
      </c>
    </row>
    <row r="10" spans="2:10" ht="34.5" customHeight="1">
      <c r="B10" s="140" t="s">
        <v>81</v>
      </c>
      <c r="C10" s="142">
        <v>41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11</v>
      </c>
      <c r="J10" s="144">
        <f>C10+D10+E10+F10+G10+H10+I10</f>
        <v>52</v>
      </c>
    </row>
    <row r="11" spans="2:10" ht="34.5" customHeight="1">
      <c r="B11" s="140" t="s">
        <v>82</v>
      </c>
      <c r="C11" s="142">
        <v>35</v>
      </c>
      <c r="D11" s="142">
        <v>2</v>
      </c>
      <c r="E11" s="142">
        <v>4</v>
      </c>
      <c r="F11" s="142">
        <v>0</v>
      </c>
      <c r="G11" s="142">
        <v>0</v>
      </c>
      <c r="H11" s="142">
        <v>0</v>
      </c>
      <c r="I11" s="142">
        <v>11</v>
      </c>
      <c r="J11" s="144">
        <f>C11+D11+E11+F11+G11+H11+I11</f>
        <v>52</v>
      </c>
    </row>
    <row r="12" spans="2:10" ht="34.5" customHeight="1">
      <c r="B12" s="154" t="s">
        <v>83</v>
      </c>
      <c r="C12" s="145">
        <v>26</v>
      </c>
      <c r="D12" s="145">
        <v>2</v>
      </c>
      <c r="E12" s="145">
        <v>4</v>
      </c>
      <c r="F12" s="145">
        <v>3</v>
      </c>
      <c r="G12" s="145">
        <v>0</v>
      </c>
      <c r="H12" s="145">
        <v>6</v>
      </c>
      <c r="I12" s="145">
        <v>2</v>
      </c>
      <c r="J12" s="155">
        <f>C12+D12+E12+F12+G12+H12+I12</f>
        <v>43</v>
      </c>
    </row>
    <row r="13" spans="2:10" ht="34.5" customHeight="1">
      <c r="B13" s="156" t="s">
        <v>84</v>
      </c>
      <c r="C13" s="157">
        <f aca="true" t="shared" si="0" ref="C13:J13">C10+C11+C12</f>
        <v>102</v>
      </c>
      <c r="D13" s="157">
        <f t="shared" si="0"/>
        <v>4</v>
      </c>
      <c r="E13" s="157">
        <f t="shared" si="0"/>
        <v>8</v>
      </c>
      <c r="F13" s="157">
        <f t="shared" si="0"/>
        <v>3</v>
      </c>
      <c r="G13" s="157">
        <f t="shared" si="0"/>
        <v>0</v>
      </c>
      <c r="H13" s="157">
        <f t="shared" si="0"/>
        <v>6</v>
      </c>
      <c r="I13" s="157">
        <f t="shared" si="0"/>
        <v>24</v>
      </c>
      <c r="J13" s="158">
        <f t="shared" si="0"/>
        <v>147</v>
      </c>
    </row>
    <row r="14" spans="2:9" ht="21.75" customHeight="1">
      <c r="B14" s="138" t="s">
        <v>144</v>
      </c>
      <c r="E14" s="767"/>
      <c r="F14" s="767"/>
      <c r="G14" s="767"/>
      <c r="H14" s="768" t="s">
        <v>145</v>
      </c>
      <c r="I14" s="767"/>
    </row>
    <row r="15" spans="2:9" ht="21.75" customHeight="1">
      <c r="B15" s="138" t="s">
        <v>276</v>
      </c>
      <c r="E15" s="138">
        <v>3672</v>
      </c>
      <c r="F15" s="767"/>
      <c r="G15" s="138" t="s">
        <v>146</v>
      </c>
      <c r="I15" s="138">
        <v>1908</v>
      </c>
    </row>
    <row r="16" spans="2:9" ht="21.75" customHeight="1">
      <c r="B16" s="138" t="s">
        <v>255</v>
      </c>
      <c r="E16" s="138">
        <v>144</v>
      </c>
      <c r="F16" s="767"/>
      <c r="G16" s="138" t="s">
        <v>147</v>
      </c>
      <c r="I16" s="138">
        <v>828</v>
      </c>
    </row>
    <row r="17" spans="2:9" ht="21.75" customHeight="1">
      <c r="B17" s="138" t="s">
        <v>256</v>
      </c>
      <c r="E17" s="138">
        <v>288</v>
      </c>
      <c r="F17" s="767"/>
      <c r="G17" s="138" t="s">
        <v>182</v>
      </c>
      <c r="I17" s="138">
        <v>216</v>
      </c>
    </row>
    <row r="18" spans="2:9" ht="21.75" customHeight="1">
      <c r="B18" s="138" t="s">
        <v>149</v>
      </c>
      <c r="E18" s="768">
        <v>4104</v>
      </c>
      <c r="F18" s="767"/>
      <c r="G18" s="138" t="s">
        <v>148</v>
      </c>
      <c r="H18" s="767"/>
      <c r="I18" s="768">
        <v>2952</v>
      </c>
    </row>
    <row r="19" spans="2:8" ht="21.75" customHeight="1">
      <c r="B19" s="767"/>
      <c r="C19" s="767"/>
      <c r="D19" s="767"/>
      <c r="E19" s="767"/>
      <c r="F19" s="767"/>
      <c r="H19" s="767"/>
    </row>
    <row r="20" spans="2:9" ht="21.75" customHeight="1">
      <c r="B20" s="138" t="s">
        <v>275</v>
      </c>
      <c r="E20" s="138">
        <v>108</v>
      </c>
      <c r="F20" s="767"/>
      <c r="H20" s="767"/>
      <c r="I20" s="138">
        <v>2952</v>
      </c>
    </row>
    <row r="21" spans="2:9" ht="21.75" customHeight="1">
      <c r="B21" s="138" t="s">
        <v>257</v>
      </c>
      <c r="E21" s="138">
        <v>0</v>
      </c>
      <c r="F21" s="767"/>
      <c r="G21" s="138" t="s">
        <v>91</v>
      </c>
      <c r="H21" s="767"/>
      <c r="I21" s="138">
        <v>1476</v>
      </c>
    </row>
    <row r="22" spans="2:9" ht="21.75" customHeight="1">
      <c r="B22" s="138" t="s">
        <v>150</v>
      </c>
      <c r="E22" s="138">
        <v>216</v>
      </c>
      <c r="F22" s="767"/>
      <c r="G22" s="138" t="s">
        <v>258</v>
      </c>
      <c r="H22" s="767"/>
      <c r="I22" s="768">
        <v>4428</v>
      </c>
    </row>
    <row r="23" spans="2:9" ht="21.75" customHeight="1">
      <c r="B23" s="767"/>
      <c r="C23" s="767"/>
      <c r="D23" s="767"/>
      <c r="E23" s="768">
        <v>324</v>
      </c>
      <c r="F23" s="767"/>
      <c r="G23" s="767"/>
      <c r="H23" s="767"/>
      <c r="I23" s="767"/>
    </row>
    <row r="24" spans="2:9" ht="21.75" customHeight="1">
      <c r="B24" s="767"/>
      <c r="C24" s="767"/>
      <c r="D24" s="767"/>
      <c r="E24" s="767"/>
      <c r="F24" s="767"/>
      <c r="G24" s="767"/>
      <c r="H24" s="767"/>
      <c r="I24" s="767"/>
    </row>
    <row r="25" spans="2:9" ht="21.75" customHeight="1">
      <c r="B25" s="767"/>
      <c r="C25" s="138" t="s">
        <v>258</v>
      </c>
      <c r="D25" s="767"/>
      <c r="E25" s="768">
        <v>4428</v>
      </c>
      <c r="F25" s="767"/>
      <c r="G25" s="767"/>
      <c r="H25" s="767"/>
      <c r="I25" s="767"/>
    </row>
    <row r="26" spans="2:9" ht="21.75" customHeight="1">
      <c r="B26" s="767"/>
      <c r="C26" s="767"/>
      <c r="D26" s="767"/>
      <c r="E26" s="767"/>
      <c r="F26" s="767"/>
      <c r="G26" s="767"/>
      <c r="H26" s="767"/>
      <c r="I26" s="767"/>
    </row>
    <row r="27" spans="2:9" ht="21.75" customHeight="1">
      <c r="B27" s="767"/>
      <c r="C27" s="767"/>
      <c r="D27" s="767"/>
      <c r="E27" s="767"/>
      <c r="F27" s="767"/>
      <c r="G27" s="767"/>
      <c r="H27" s="767"/>
      <c r="I27" s="767"/>
    </row>
    <row r="28" spans="2:9" ht="21.75" customHeight="1">
      <c r="B28" s="767"/>
      <c r="C28" s="767"/>
      <c r="D28" s="767"/>
      <c r="E28" s="767"/>
      <c r="F28" s="767"/>
      <c r="G28" s="767"/>
      <c r="H28" s="767"/>
      <c r="I28" s="767"/>
    </row>
    <row r="29" spans="2:9" ht="21.75" customHeight="1">
      <c r="B29" s="767"/>
      <c r="C29" s="767"/>
      <c r="D29" s="767"/>
      <c r="E29" s="767"/>
      <c r="F29" s="767"/>
      <c r="G29" s="767"/>
      <c r="H29" s="767"/>
      <c r="I29" s="767"/>
    </row>
    <row r="30" spans="2:9" ht="21.75" customHeight="1">
      <c r="B30" s="767"/>
      <c r="C30" s="767"/>
      <c r="D30" s="767"/>
      <c r="E30" s="767"/>
      <c r="F30" s="767"/>
      <c r="G30" s="767"/>
      <c r="H30" s="767"/>
      <c r="I30" s="767"/>
    </row>
    <row r="31" spans="2:9" ht="21.75" customHeight="1">
      <c r="B31" s="767"/>
      <c r="C31" s="767"/>
      <c r="D31" s="767"/>
      <c r="E31" s="767"/>
      <c r="F31" s="767"/>
      <c r="G31" s="767"/>
      <c r="H31" s="767"/>
      <c r="I31" s="767"/>
    </row>
    <row r="32" spans="2:9" ht="21.75" customHeight="1">
      <c r="B32" s="767"/>
      <c r="C32" s="767"/>
      <c r="D32" s="767"/>
      <c r="E32" s="767"/>
      <c r="F32" s="767"/>
      <c r="G32" s="767"/>
      <c r="H32" s="767"/>
      <c r="I32" s="767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9" ht="11.25" customHeight="1"/>
    <row r="50" ht="12.75" customHeight="1"/>
  </sheetData>
  <sheetProtection/>
  <mergeCells count="8">
    <mergeCell ref="B5:K5"/>
    <mergeCell ref="C7:C8"/>
    <mergeCell ref="D7:D8"/>
    <mergeCell ref="E7:F7"/>
    <mergeCell ref="G7:G8"/>
    <mergeCell ref="H7:H8"/>
    <mergeCell ref="I7:I8"/>
    <mergeCell ref="J7:J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Зам. директора</cp:lastModifiedBy>
  <cp:lastPrinted>2023-06-07T08:47:02Z</cp:lastPrinted>
  <dcterms:created xsi:type="dcterms:W3CDTF">2011-05-31T09:41:24Z</dcterms:created>
  <dcterms:modified xsi:type="dcterms:W3CDTF">2023-09-06T04:28:08Z</dcterms:modified>
  <cp:category/>
  <cp:version/>
  <cp:contentType/>
  <cp:contentStatus/>
</cp:coreProperties>
</file>