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266" windowWidth="15480" windowHeight="7155" firstSheet="1" activeTab="1"/>
  </bookViews>
  <sheets>
    <sheet name="Перечень кабинетов" sheetId="1" r:id="rId1"/>
    <sheet name="План учебного процесса НУЖНЫЙ" sheetId="2" r:id="rId2"/>
    <sheet name="Титульный лист" sheetId="3" r:id="rId3"/>
    <sheet name="Сводные данныепо бюджету " sheetId="4" r:id="rId4"/>
  </sheets>
  <definedNames>
    <definedName name="_xlnm.Print_Area" localSheetId="0">'Перечень кабинетов'!$A$1:$G$47</definedName>
    <definedName name="_xlnm.Print_Area" localSheetId="3">'Сводные данныепо бюджету '!$A$1:$L$41</definedName>
    <definedName name="_xlnm.Print_Area" localSheetId="2">'Титульный лист'!$A$1:$BV$67</definedName>
  </definedNames>
  <calcPr fullCalcOnLoad="1" refMode="R1C1"/>
</workbook>
</file>

<file path=xl/sharedStrings.xml><?xml version="1.0" encoding="utf-8"?>
<sst xmlns="http://schemas.openxmlformats.org/spreadsheetml/2006/main" count="377" uniqueCount="282">
  <si>
    <t xml:space="preserve"> </t>
  </si>
  <si>
    <t>среднего профессионального образования</t>
  </si>
  <si>
    <t>по профилю специальности</t>
  </si>
  <si>
    <t>III. УЧЕБНЫЙ ПЛАН</t>
  </si>
  <si>
    <t>Индекс</t>
  </si>
  <si>
    <t>Наименование циклов, дисциплин, профессиональных модулей, МДК, практик</t>
  </si>
  <si>
    <t>Формы промежуточно аттестации   Nз/Nдз/Nэ</t>
  </si>
  <si>
    <t>Кол-во  контр.  работ</t>
  </si>
  <si>
    <t>Самостоятельная учебная нагрузка  студента (час.)</t>
  </si>
  <si>
    <t>Всего занятий</t>
  </si>
  <si>
    <t>в том числе</t>
  </si>
  <si>
    <t>лабор.и практ. занятия</t>
  </si>
  <si>
    <t>курсовой проект (работа)</t>
  </si>
  <si>
    <t xml:space="preserve">1  семестр                17 недель </t>
  </si>
  <si>
    <t xml:space="preserve">2 семестр             22 недели </t>
  </si>
  <si>
    <t>Иностранный язык</t>
  </si>
  <si>
    <t>История</t>
  </si>
  <si>
    <t>Физическая культура</t>
  </si>
  <si>
    <t>Основы философии</t>
  </si>
  <si>
    <t>ОП.00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</si>
  <si>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</si>
  <si>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</si>
  <si>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</si>
  <si>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</si>
  <si>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</si>
  <si>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</si>
  <si>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</si>
  <si>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ОП.10</t>
  </si>
  <si>
    <t>Учебная практика</t>
  </si>
  <si>
    <t>ПМ.02</t>
  </si>
  <si>
    <t>МДК.02.01</t>
  </si>
  <si>
    <t xml:space="preserve">Всего </t>
  </si>
  <si>
    <t>ПДП</t>
  </si>
  <si>
    <t>ГИА.00</t>
  </si>
  <si>
    <t>Проверка часов в неделю</t>
  </si>
  <si>
    <t>Лаборатории</t>
  </si>
  <si>
    <t>Спортивный комплекс</t>
  </si>
  <si>
    <t>Дисциплин и МДК</t>
  </si>
  <si>
    <t>Экзаменов</t>
  </si>
  <si>
    <t>Дифф. зачетов</t>
  </si>
  <si>
    <t>Зачетов</t>
  </si>
  <si>
    <t>Распределение по семестрам</t>
  </si>
  <si>
    <t>экзамен</t>
  </si>
  <si>
    <t>зачет</t>
  </si>
  <si>
    <t>дифф. зачет</t>
  </si>
  <si>
    <t>"Дз"</t>
  </si>
  <si>
    <t>"Э"</t>
  </si>
  <si>
    <t>Государственная (итоговая ) аттестация</t>
  </si>
  <si>
    <t>1. Программа базовой подготовки</t>
  </si>
  <si>
    <t>в т.ч.лабор.и практ. занятия</t>
  </si>
  <si>
    <t>ПМ.01</t>
  </si>
  <si>
    <t>преддипломная</t>
  </si>
  <si>
    <t>1. Сводные данные по бюджету времени</t>
  </si>
  <si>
    <t>Курсы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</si>
  <si>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</si>
  <si>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</si>
  <si>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</si>
  <si>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</si>
  <si>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(по курсам)</t>
  </si>
  <si>
    <t>Всего</t>
  </si>
  <si>
    <t>Утверждаю:</t>
  </si>
  <si>
    <t>УЧЕБНЫЙ  ПЛАН</t>
  </si>
  <si>
    <t>основной профессиональной образовательной программы</t>
  </si>
  <si>
    <t>по специальности среднего профессионального образования</t>
  </si>
  <si>
    <t>Форма обучения- очная</t>
  </si>
  <si>
    <t>профиль получаемого профессионального</t>
  </si>
  <si>
    <t>образования социально-экономический</t>
  </si>
  <si>
    <t>1 курс</t>
  </si>
  <si>
    <t>2  курс</t>
  </si>
  <si>
    <t>3 курс</t>
  </si>
  <si>
    <t>"- / - /1"</t>
  </si>
  <si>
    <t>Преддипломная практика,нед.</t>
  </si>
  <si>
    <t>Государственая итоговая аттестация, нед.</t>
  </si>
  <si>
    <t>3. Перечень кабинетов, лабораторий, мастерских и др. для подготовки по специальности СПО</t>
  </si>
  <si>
    <t>№</t>
  </si>
  <si>
    <t xml:space="preserve">Наименование                        </t>
  </si>
  <si>
    <t>Иностранного языка</t>
  </si>
  <si>
    <t>Залы:</t>
  </si>
  <si>
    <t>Актовый зал.</t>
  </si>
  <si>
    <t>Гуманитарных и социально-экономических дисциплин</t>
  </si>
  <si>
    <t xml:space="preserve">Безопасности жизнедеятельности  </t>
  </si>
  <si>
    <t>часы нераспределенные</t>
  </si>
  <si>
    <t>Теоретическое обучение</t>
  </si>
  <si>
    <t>Обязательная часть ОПОП</t>
  </si>
  <si>
    <t>Информационные технологии в профессиональной деятельности</t>
  </si>
  <si>
    <t>ПМ03.</t>
  </si>
  <si>
    <t>МДК 03.01</t>
  </si>
  <si>
    <t>ПМ 04.</t>
  </si>
  <si>
    <t xml:space="preserve">Правового обеспечения профессиональной деятельности </t>
  </si>
  <si>
    <t>Геодезии</t>
  </si>
  <si>
    <t>Открытый стадион широкого профиля с элементами полосы препятствий</t>
  </si>
  <si>
    <t>Красноуфимский аграрный колледж"</t>
  </si>
  <si>
    <t>аграрный колледж"</t>
  </si>
  <si>
    <t>_____________________ Т.Н.Кузнецова</t>
  </si>
  <si>
    <t>теоретическое обучение</t>
  </si>
  <si>
    <t>МДК.01.01</t>
  </si>
  <si>
    <t>МДК 04.01</t>
  </si>
  <si>
    <t>УП 04.01</t>
  </si>
  <si>
    <t>ПП 04.01</t>
  </si>
  <si>
    <t>Защита дипломного проекта (работы) с 10 июня по 24 июня (всего 2 недели)</t>
  </si>
  <si>
    <t>Выполнение дипломного проекта (работы) с 11 мая по 09 июня (всего 4 недели)</t>
  </si>
  <si>
    <t>Свердловской области</t>
  </si>
  <si>
    <t>на базе среднего  общего образования</t>
  </si>
  <si>
    <t>Правовое обеспечение профессиональной деятельности</t>
  </si>
  <si>
    <t>"6/ 27/ 12"</t>
  </si>
  <si>
    <t>Директор ГАПОУ  СО "Красноуфимский</t>
  </si>
  <si>
    <t>"01" сентября 2020 г.</t>
  </si>
  <si>
    <t xml:space="preserve">государственного автономного профессионального образовательного учреждения </t>
  </si>
  <si>
    <t>Э/Э</t>
  </si>
  <si>
    <t>Дз</t>
  </si>
  <si>
    <t>Э</t>
  </si>
  <si>
    <t>ПМ</t>
  </si>
  <si>
    <t>Основы финансовой грамотности</t>
  </si>
  <si>
    <t>ОП.11</t>
  </si>
  <si>
    <t>ОП.12</t>
  </si>
  <si>
    <t>Вариативная часть</t>
  </si>
  <si>
    <t>учебная практика</t>
  </si>
  <si>
    <t>итог</t>
  </si>
  <si>
    <t>производственная практика</t>
  </si>
  <si>
    <t>преддипломная практика</t>
  </si>
  <si>
    <t>4х36=144</t>
  </si>
  <si>
    <t>ГИА</t>
  </si>
  <si>
    <t>6х36=216</t>
  </si>
  <si>
    <t>промежуточная атестация</t>
  </si>
  <si>
    <t>ФГОС</t>
  </si>
  <si>
    <t xml:space="preserve">Руский язык </t>
  </si>
  <si>
    <t xml:space="preserve"> Литература</t>
  </si>
  <si>
    <t>О. 01</t>
  </si>
  <si>
    <t>Математика (у)</t>
  </si>
  <si>
    <t>"01" сентября 2023 г.</t>
  </si>
  <si>
    <t>21.02.19  Земелеустройство</t>
  </si>
  <si>
    <t>Квалификация: специалист по земелеустройству</t>
  </si>
  <si>
    <t>Нормативный срок обучения - 3г.и 10мес.</t>
  </si>
  <si>
    <t xml:space="preserve"> 21.02.19 Земелеустройство</t>
  </si>
  <si>
    <t>Математических методов решения прикладных профессиональных задач</t>
  </si>
  <si>
    <t xml:space="preserve">Основ геологии, геоморфологии и почвоведения </t>
  </si>
  <si>
    <t>Зданий и сооружений</t>
  </si>
  <si>
    <t>Экономики организации, менеджмента и маркетинга</t>
  </si>
  <si>
    <t>Кадастрового учета</t>
  </si>
  <si>
    <t>Экологии и охраны окружающей среды</t>
  </si>
  <si>
    <t>Кабинет самостоятельной и воспитательной работы</t>
  </si>
  <si>
    <t>Картографии, фотограмметрии и топографической графики</t>
  </si>
  <si>
    <t>Информационных технологий в профессиональной деятельности</t>
  </si>
  <si>
    <t xml:space="preserve">Стрелковый тир </t>
  </si>
  <si>
    <t>Спортивный зал, располагающий спортивной инфраструктурой, обеспечивающей проведение всех видов практических занятий, предусмотренных учебным планом</t>
  </si>
  <si>
    <t>Библиотека, читальный зал с выходом в интернет</t>
  </si>
  <si>
    <t>Обществознание</t>
  </si>
  <si>
    <t>Аудиторная учебная нагрузка во взаимодействии с преподавателем (час)</t>
  </si>
  <si>
    <t xml:space="preserve">                                 Распределение обязательной нагрузки по курсам и семестрам</t>
  </si>
  <si>
    <t>консультации</t>
  </si>
  <si>
    <t>в т.ч.лабор.и практ. Занятия</t>
  </si>
  <si>
    <t>4 курс</t>
  </si>
  <si>
    <t>Биология</t>
  </si>
  <si>
    <t>Химия</t>
  </si>
  <si>
    <t>Физика</t>
  </si>
  <si>
    <t>География (у)</t>
  </si>
  <si>
    <t xml:space="preserve"> Основы безопасность жизнедеятельности</t>
  </si>
  <si>
    <t>Информатика</t>
  </si>
  <si>
    <t>1  семестр          17 недель</t>
  </si>
  <si>
    <t xml:space="preserve">2 семестр 24 недели </t>
  </si>
  <si>
    <t>История России</t>
  </si>
  <si>
    <t>Иностранный язык в профессиональной деятельности</t>
  </si>
  <si>
    <t>Социально-гуманитарный цикл</t>
  </si>
  <si>
    <t>СГ.00</t>
  </si>
  <si>
    <t>СГ.05</t>
  </si>
  <si>
    <t>СГ .01</t>
  </si>
  <si>
    <t>СГ. 02</t>
  </si>
  <si>
    <t>СГ.03</t>
  </si>
  <si>
    <t>СГ. .04</t>
  </si>
  <si>
    <t>Право</t>
  </si>
  <si>
    <t>Общепрофессиональный цикл</t>
  </si>
  <si>
    <t>Профессиональный цикл</t>
  </si>
  <si>
    <t>ОП.О1</t>
  </si>
  <si>
    <t>ОП.О2</t>
  </si>
  <si>
    <t>ОП.О3</t>
  </si>
  <si>
    <t xml:space="preserve">Математические методы решения прикладных профессиональных задач </t>
  </si>
  <si>
    <t xml:space="preserve">Основы геодезии и картографии, топографическая графика </t>
  </si>
  <si>
    <t>Здания и сооружения</t>
  </si>
  <si>
    <t>Основы геолегии, геоморфологии, почвоведения</t>
  </si>
  <si>
    <t>Основы экономики организации, менеджмента и маркетинга</t>
  </si>
  <si>
    <t>Документальное обеспечение управления</t>
  </si>
  <si>
    <t>Основы землеустройства</t>
  </si>
  <si>
    <t>Основы деловой этики</t>
  </si>
  <si>
    <t>Подготовка,планирование и выполнение полевых и камеральных работ по инженерно-геодезическим изысканиям</t>
  </si>
  <si>
    <t>Выполнение полевых и камеральных работ по созданию геодезических сетей специального назначения</t>
  </si>
  <si>
    <t>МДК.01.02</t>
  </si>
  <si>
    <t>Выполнение топографических сьемок и оформление их результатов</t>
  </si>
  <si>
    <t>УП.01.</t>
  </si>
  <si>
    <t>ПП.01.</t>
  </si>
  <si>
    <t>Проведение технической инвентаризации и технической оценки обьектов недвижимости</t>
  </si>
  <si>
    <t>Техническая оценка и инвентаризация обьектов недвижимости</t>
  </si>
  <si>
    <t>МДК.02.02</t>
  </si>
  <si>
    <t>Териториальное планирование</t>
  </si>
  <si>
    <t>УП.02.</t>
  </si>
  <si>
    <t>ПП.02.</t>
  </si>
  <si>
    <t>Вспомоготельная деятельность в сфере государственного кадастрового учета и (или) государственной регистрации прав на обьекты недвижимости, определения кадастровой стоймости</t>
  </si>
  <si>
    <t>Правовое регулирование отношений землеустройстве, кадастре и градостроительстве</t>
  </si>
  <si>
    <t>МДК. 03.02</t>
  </si>
  <si>
    <t>МДК.03.03</t>
  </si>
  <si>
    <t>Основы ведения единого государственного реестра недвижимости (ЕГРН)</t>
  </si>
  <si>
    <t>Опроеление кадастровой стоймости обьектов недвижимости</t>
  </si>
  <si>
    <t>УП 03.</t>
  </si>
  <si>
    <t>ПП 03.</t>
  </si>
  <si>
    <t>Осуществление контроля использования и охраны земельных ресурсов и окружающей среды, мониторинг земель</t>
  </si>
  <si>
    <t>МДК.04.02</t>
  </si>
  <si>
    <t>Выполнение комплекса работ в рамках мониторинга земель</t>
  </si>
  <si>
    <t xml:space="preserve">Охрана окружающей среды и природоохранные мероприятия </t>
  </si>
  <si>
    <t>ПМ.05</t>
  </si>
  <si>
    <t>Освоение видов работ по одной или нескольким профессиям рабочих, должностям служащих</t>
  </si>
  <si>
    <t>УП.05</t>
  </si>
  <si>
    <t>ПП.05</t>
  </si>
  <si>
    <t>МДК.05.01</t>
  </si>
  <si>
    <t>Консультации</t>
  </si>
  <si>
    <t>1.1 Демонстрационный экзамен</t>
  </si>
  <si>
    <t>1.2 Дипломный проект (работа)</t>
  </si>
  <si>
    <t>2 курс</t>
  </si>
  <si>
    <t>Образовательная программа- 1курс</t>
  </si>
  <si>
    <t>Обьем программы на базе 11кл</t>
  </si>
  <si>
    <t>165 недель</t>
  </si>
  <si>
    <t>14х36=504</t>
  </si>
  <si>
    <t>Обьем образовательной программы</t>
  </si>
  <si>
    <t>Обязательная часть образов программы</t>
  </si>
  <si>
    <t>на базе 11кл</t>
  </si>
  <si>
    <t>на базе 9 кл</t>
  </si>
  <si>
    <t>ФГОС  итог</t>
  </si>
  <si>
    <t>0х36=0</t>
  </si>
  <si>
    <t>34 недель</t>
  </si>
  <si>
    <t>199 недель</t>
  </si>
  <si>
    <t>каникулы</t>
  </si>
  <si>
    <t xml:space="preserve">4  семестр        21 (+3п) недель     </t>
  </si>
  <si>
    <t xml:space="preserve">7  семестр           17  недель </t>
  </si>
  <si>
    <t xml:space="preserve">8 семестр        6 (+12 практики) недель  </t>
  </si>
  <si>
    <t>"Э "</t>
  </si>
  <si>
    <t>"0/ 0 /2"</t>
  </si>
  <si>
    <t>Обьем семестровых часов</t>
  </si>
  <si>
    <t xml:space="preserve">3 семестр      17 недель </t>
  </si>
  <si>
    <t xml:space="preserve">6  семестр     14 (+11 практики) недель  </t>
  </si>
  <si>
    <t>5  семестр     11  недель  (6 практики)</t>
  </si>
  <si>
    <t>3,4,5,6,7</t>
  </si>
  <si>
    <t>4,6,8</t>
  </si>
  <si>
    <t>5,7,</t>
  </si>
  <si>
    <t>"7/6/1"</t>
  </si>
  <si>
    <t>"Дз/З/Дз/З/Дз"</t>
  </si>
  <si>
    <t>"З/З/З/З/З/Дз"</t>
  </si>
  <si>
    <t>Дз/Дз</t>
  </si>
  <si>
    <t>"0 / 1 /1"</t>
  </si>
  <si>
    <t>"-/4/3 "</t>
  </si>
  <si>
    <t>"Дз/Э "</t>
  </si>
  <si>
    <t>"Дз/Дз"</t>
  </si>
  <si>
    <t>"Дз/Э"</t>
  </si>
  <si>
    <t>"0/0/1"</t>
  </si>
  <si>
    <t>"0/7/9"</t>
  </si>
  <si>
    <t xml:space="preserve"> "-/ 12 /2"</t>
  </si>
  <si>
    <t>ОП.13</t>
  </si>
  <si>
    <t>Основы налогообложения</t>
  </si>
  <si>
    <t>Бухгалтерский учет</t>
  </si>
  <si>
    <t>ОП.14</t>
  </si>
  <si>
    <t>Экологические основы природопользования</t>
  </si>
  <si>
    <t>МДК. 03.04</t>
  </si>
  <si>
    <t>Определение рыночной  стоимости объектов  недвижимости</t>
  </si>
  <si>
    <t>Обучение по дисциплами междисциплинарным курсам+(промежуточна атестация)</t>
  </si>
  <si>
    <t>семестровы часы+промешуточна атестация</t>
  </si>
  <si>
    <t>127х36=4572 (в них 144)</t>
  </si>
  <si>
    <t>ОД. 02</t>
  </si>
  <si>
    <t>ОД. 03</t>
  </si>
  <si>
    <t>ОД. 04</t>
  </si>
  <si>
    <t>ОД. 05</t>
  </si>
  <si>
    <t>ОД. 06</t>
  </si>
  <si>
    <t>ОД. 07</t>
  </si>
  <si>
    <t>ОД. 08</t>
  </si>
  <si>
    <t>ОД. 09</t>
  </si>
  <si>
    <t>ОД. 10</t>
  </si>
  <si>
    <t>ОД. 11</t>
  </si>
  <si>
    <t>ОД. 12</t>
  </si>
  <si>
    <t>ОД. 13</t>
  </si>
  <si>
    <t>ОД. 14</t>
  </si>
  <si>
    <t>ДУД.15</t>
  </si>
  <si>
    <t>Индивидуальный проект (по географии)</t>
  </si>
  <si>
    <t>"2/11/6"</t>
  </si>
  <si>
    <t>"9/ 39/ 15"</t>
  </si>
  <si>
    <t>ОД. 00</t>
  </si>
  <si>
    <t>Обязательные для изучения дисциплины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</si>
</sst>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9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8"/>
      <name val="Arial Cyr"/>
      <family val="2"/>
    </font>
    <font>
      <sz val="7.5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 Cyr"/>
      <family val="2"/>
    </font>
    <font>
      <sz val="14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b/>
      <i/>
      <sz val="11"/>
      <color indexed="12"/>
      <name val="Arial Cyr"/>
      <family val="2"/>
    </font>
    <font>
      <sz val="11"/>
      <color indexed="9"/>
      <name val="Arial"/>
      <family val="2"/>
    </font>
    <font>
      <sz val="11"/>
      <color indexed="9"/>
      <name val="Arial Cyr"/>
      <family val="2"/>
    </font>
    <font>
      <b/>
      <sz val="10"/>
      <color indexed="10"/>
      <name val="Arial Cyr"/>
      <family val="2"/>
    </font>
    <font>
      <i/>
      <sz val="11"/>
      <color indexed="12"/>
      <name val="Arial Cyr"/>
      <family val="2"/>
    </font>
    <font>
      <sz val="11"/>
      <color indexed="10"/>
      <name val="Arial"/>
      <family val="2"/>
    </font>
    <font>
      <b/>
      <sz val="11"/>
      <color indexed="10"/>
      <name val="Arial Cyr"/>
      <family val="2"/>
    </font>
    <font>
      <sz val="7"/>
      <color indexed="10"/>
      <name val="Arial Cyr"/>
      <family val="2"/>
    </font>
    <font>
      <b/>
      <sz val="8"/>
      <name val="Arial Cyr"/>
      <family val="2"/>
    </font>
    <font>
      <sz val="14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2"/>
    </font>
    <font>
      <b/>
      <sz val="12"/>
      <color indexed="12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1"/>
      <color indexed="22"/>
      <name val="Arial Cyr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22"/>
      <name val="Times New Roman"/>
      <family val="1"/>
    </font>
    <font>
      <sz val="11"/>
      <color indexed="22"/>
      <name val="Arial Cyr"/>
      <family val="2"/>
    </font>
    <font>
      <b/>
      <sz val="11"/>
      <color indexed="22"/>
      <name val="Times New Roman"/>
      <family val="1"/>
    </font>
    <font>
      <sz val="10"/>
      <color indexed="22"/>
      <name val="Arial Cyr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name val="Arial Cyr"/>
      <family val="2"/>
    </font>
    <font>
      <b/>
      <sz val="12"/>
      <name val="Times New Roman"/>
      <family val="1"/>
    </font>
    <font>
      <sz val="16"/>
      <name val="Arial Cyr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b/>
      <sz val="16"/>
      <name val="Arial Cyr"/>
      <family val="2"/>
    </font>
    <font>
      <sz val="12"/>
      <name val="Times New Roman"/>
      <family val="1"/>
    </font>
    <font>
      <i/>
      <sz val="11"/>
      <name val="Arial"/>
      <family val="2"/>
    </font>
    <font>
      <i/>
      <sz val="12"/>
      <name val="Arial Cyr"/>
      <family val="0"/>
    </font>
    <font>
      <i/>
      <sz val="11"/>
      <name val="Arial Cyr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name val="Times New Roman"/>
      <family val="1"/>
    </font>
    <font>
      <sz val="20"/>
      <color indexed="10"/>
      <name val="Times New Roman"/>
      <family val="1"/>
    </font>
    <font>
      <sz val="20"/>
      <color indexed="10"/>
      <name val="Arial Cyr"/>
      <family val="2"/>
    </font>
    <font>
      <b/>
      <sz val="20"/>
      <color indexed="10"/>
      <name val="Arial Cyr"/>
      <family val="2"/>
    </font>
    <font>
      <sz val="12"/>
      <color indexed="10"/>
      <name val="Arial Cyr"/>
      <family val="2"/>
    </font>
    <font>
      <b/>
      <sz val="12"/>
      <color indexed="10"/>
      <name val="Arial Cyr"/>
      <family val="2"/>
    </font>
    <font>
      <sz val="11"/>
      <color indexed="10"/>
      <name val="Arial Cyr"/>
      <family val="2"/>
    </font>
    <font>
      <sz val="20"/>
      <color rgb="FFFF0000"/>
      <name val="Times New Roman"/>
      <family val="1"/>
    </font>
    <font>
      <sz val="20"/>
      <color rgb="FFFF0000"/>
      <name val="Arial Cyr"/>
      <family val="2"/>
    </font>
    <font>
      <b/>
      <sz val="20"/>
      <color rgb="FFFF0000"/>
      <name val="Arial Cyr"/>
      <family val="2"/>
    </font>
    <font>
      <sz val="12"/>
      <color rgb="FFFF0000"/>
      <name val="Arial Cyr"/>
      <family val="2"/>
    </font>
    <font>
      <b/>
      <sz val="12"/>
      <color rgb="FFFF0000"/>
      <name val="Arial Cyr"/>
      <family val="2"/>
    </font>
    <font>
      <sz val="11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</fills>
  <borders count="3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/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>
        <color indexed="63"/>
      </right>
      <top style="thick"/>
      <bottom style="thick"/>
    </border>
    <border>
      <left>
        <color indexed="63"/>
      </left>
      <right style="thin">
        <color indexed="8"/>
      </right>
      <top style="thick"/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ck"/>
      <bottom style="thin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medium"/>
      <right style="thick"/>
      <top style="medium"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medium"/>
    </border>
    <border>
      <left style="thin">
        <color indexed="8"/>
      </left>
      <right style="thick"/>
      <top style="medium"/>
      <bottom style="thin">
        <color indexed="8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n">
        <color indexed="8"/>
      </bottom>
    </border>
    <border>
      <left>
        <color indexed="63"/>
      </left>
      <right style="thick"/>
      <top style="thin">
        <color indexed="8"/>
      </top>
      <bottom style="medium"/>
    </border>
    <border>
      <left style="thin">
        <color indexed="8"/>
      </left>
      <right style="thick"/>
      <top>
        <color indexed="63"/>
      </top>
      <bottom style="medium">
        <color indexed="8"/>
      </bottom>
    </border>
    <border>
      <left style="thin">
        <color indexed="8"/>
      </left>
      <right style="thick"/>
      <top style="medium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>
        <color indexed="8"/>
      </bottom>
    </border>
    <border>
      <left style="thick"/>
      <right style="thin"/>
      <top style="thin">
        <color indexed="8"/>
      </top>
      <bottom style="thin">
        <color indexed="8"/>
      </bottom>
    </border>
    <border>
      <left style="thick"/>
      <right style="thin"/>
      <top style="thin">
        <color indexed="8"/>
      </top>
      <bottom>
        <color indexed="63"/>
      </bottom>
    </border>
    <border>
      <left style="thick"/>
      <right style="thin"/>
      <top style="medium"/>
      <bottom style="thin">
        <color indexed="8"/>
      </bottom>
    </border>
    <border>
      <left style="thick"/>
      <right style="thin"/>
      <top style="thin">
        <color indexed="8"/>
      </top>
      <bottom style="medium"/>
    </border>
    <border>
      <left style="thick"/>
      <right style="thin"/>
      <top>
        <color indexed="63"/>
      </top>
      <bottom style="medium">
        <color indexed="8"/>
      </bottom>
    </border>
    <border>
      <left style="thick"/>
      <right style="thin"/>
      <top style="medium">
        <color indexed="8"/>
      </top>
      <bottom style="thin">
        <color indexed="8"/>
      </bottom>
    </border>
    <border>
      <left style="thick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>
        <color indexed="8"/>
      </top>
      <bottom>
        <color indexed="63"/>
      </bottom>
    </border>
    <border>
      <left style="thin"/>
      <right style="thick"/>
      <top style="thin">
        <color indexed="8"/>
      </top>
      <bottom style="medium"/>
    </border>
    <border>
      <left style="thin"/>
      <right style="thick"/>
      <top style="thin">
        <color indexed="8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>
        <color indexed="8"/>
      </left>
      <right style="thick"/>
      <top style="medium"/>
      <bottom>
        <color indexed="63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medium"/>
    </border>
    <border>
      <left style="thick"/>
      <right style="thin">
        <color indexed="8"/>
      </right>
      <top style="medium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/>
      <top style="thin">
        <color indexed="8"/>
      </top>
      <bottom style="thin"/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>
        <color indexed="8"/>
      </top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n">
        <color indexed="8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>
        <color indexed="8"/>
      </left>
      <right style="thin"/>
      <top style="thick"/>
      <bottom style="thick"/>
    </border>
    <border>
      <left style="thin">
        <color indexed="8"/>
      </left>
      <right style="thick"/>
      <top style="thick"/>
      <bottom style="thick"/>
    </border>
    <border>
      <left style="thick"/>
      <right style="thin">
        <color indexed="8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ck"/>
      <top style="thin"/>
      <bottom style="thick"/>
    </border>
    <border>
      <left style="thick"/>
      <right style="thin">
        <color indexed="8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ck"/>
      <top style="medium"/>
      <bottom style="medium"/>
    </border>
    <border>
      <left style="thin"/>
      <right style="thick"/>
      <top>
        <color indexed="63"/>
      </top>
      <bottom style="thin">
        <color indexed="8"/>
      </bottom>
    </border>
    <border>
      <left style="thin"/>
      <right style="thick"/>
      <top style="medium"/>
      <bottom style="thin">
        <color indexed="8"/>
      </bottom>
    </border>
    <border>
      <left style="thin"/>
      <right style="thick"/>
      <top style="thin"/>
      <bottom style="thin">
        <color indexed="8"/>
      </bottom>
    </border>
    <border>
      <left style="thin"/>
      <right style="thick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 style="thick"/>
    </border>
    <border>
      <left>
        <color indexed="63"/>
      </left>
      <right style="medium"/>
      <top style="thin">
        <color indexed="8"/>
      </top>
      <bottom style="thick"/>
    </border>
    <border>
      <left style="thin">
        <color indexed="8"/>
      </left>
      <right style="medium"/>
      <top style="thin">
        <color indexed="8"/>
      </top>
      <bottom style="thick"/>
    </border>
    <border>
      <left style="thin"/>
      <right>
        <color indexed="63"/>
      </right>
      <top style="thin">
        <color indexed="8"/>
      </top>
      <bottom style="thick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ck"/>
      <right style="thin"/>
      <top style="thin">
        <color indexed="8"/>
      </top>
      <bottom style="thick"/>
    </border>
    <border>
      <left style="thin"/>
      <right style="thin"/>
      <top style="thin">
        <color indexed="8"/>
      </top>
      <bottom style="thick"/>
    </border>
    <border>
      <left style="medium"/>
      <right style="thin"/>
      <top style="thin">
        <color indexed="8"/>
      </top>
      <bottom style="thick"/>
    </border>
    <border>
      <left>
        <color indexed="63"/>
      </left>
      <right style="thin"/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n">
        <color indexed="8"/>
      </left>
      <right style="medium"/>
      <top style="thick"/>
      <bottom style="thick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0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2" fillId="0" borderId="14" xfId="0" applyNumberFormat="1" applyFont="1" applyFill="1" applyBorder="1" applyAlignment="1">
      <alignment horizontal="center" vertical="top" wrapText="1"/>
    </xf>
    <xf numFmtId="1" fontId="22" fillId="0" borderId="14" xfId="0" applyNumberFormat="1" applyFont="1" applyBorder="1" applyAlignment="1">
      <alignment horizontal="center" vertical="top" wrapText="1"/>
    </xf>
    <xf numFmtId="1" fontId="22" fillId="0" borderId="13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39" fillId="0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center"/>
    </xf>
    <xf numFmtId="1" fontId="33" fillId="24" borderId="14" xfId="0" applyNumberFormat="1" applyFont="1" applyFill="1" applyBorder="1" applyAlignment="1">
      <alignment horizontal="center" vertical="top"/>
    </xf>
    <xf numFmtId="0" fontId="33" fillId="24" borderId="14" xfId="0" applyFont="1" applyFill="1" applyBorder="1" applyAlignment="1">
      <alignment horizontal="center" vertical="top"/>
    </xf>
    <xf numFmtId="0" fontId="33" fillId="0" borderId="13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1" fontId="3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 vertical="top"/>
    </xf>
    <xf numFmtId="0" fontId="32" fillId="24" borderId="14" xfId="0" applyFont="1" applyFill="1" applyBorder="1" applyAlignment="1">
      <alignment horizontal="center" vertical="top"/>
    </xf>
    <xf numFmtId="1" fontId="23" fillId="0" borderId="14" xfId="0" applyNumberFormat="1" applyFont="1" applyBorder="1" applyAlignment="1">
      <alignment horizontal="center" vertical="top" wrapText="1"/>
    </xf>
    <xf numFmtId="1" fontId="32" fillId="0" borderId="14" xfId="0" applyNumberFormat="1" applyFont="1" applyBorder="1" applyAlignment="1">
      <alignment horizontal="center" vertical="top"/>
    </xf>
    <xf numFmtId="1" fontId="23" fillId="0" borderId="14" xfId="0" applyNumberFormat="1" applyFont="1" applyFill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/>
    </xf>
    <xf numFmtId="1" fontId="32" fillId="24" borderId="16" xfId="0" applyNumberFormat="1" applyFont="1" applyFill="1" applyBorder="1" applyAlignment="1">
      <alignment horizontal="center" vertical="top"/>
    </xf>
    <xf numFmtId="1" fontId="32" fillId="24" borderId="14" xfId="0" applyNumberFormat="1" applyFont="1" applyFill="1" applyBorder="1" applyAlignment="1">
      <alignment horizontal="center" vertical="top"/>
    </xf>
    <xf numFmtId="1" fontId="40" fillId="24" borderId="14" xfId="0" applyNumberFormat="1" applyFont="1" applyFill="1" applyBorder="1" applyAlignment="1">
      <alignment horizontal="center" vertical="top"/>
    </xf>
    <xf numFmtId="0" fontId="32" fillId="24" borderId="15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2" fillId="0" borderId="14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1" fontId="23" fillId="0" borderId="14" xfId="0" applyNumberFormat="1" applyFont="1" applyFill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3" fillId="0" borderId="14" xfId="0" applyFont="1" applyBorder="1" applyAlignment="1">
      <alignment vertical="top"/>
    </xf>
    <xf numFmtId="0" fontId="41" fillId="0" borderId="14" xfId="0" applyFont="1" applyBorder="1" applyAlignment="1">
      <alignment vertical="top"/>
    </xf>
    <xf numFmtId="0" fontId="23" fillId="0" borderId="15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 vertical="top"/>
    </xf>
    <xf numFmtId="0" fontId="23" fillId="0" borderId="16" xfId="0" applyFont="1" applyFill="1" applyBorder="1" applyAlignment="1">
      <alignment vertical="top"/>
    </xf>
    <xf numFmtId="0" fontId="23" fillId="0" borderId="14" xfId="0" applyFont="1" applyFill="1" applyBorder="1" applyAlignment="1">
      <alignment vertical="top"/>
    </xf>
    <xf numFmtId="0" fontId="41" fillId="0" borderId="14" xfId="0" applyFont="1" applyFill="1" applyBorder="1" applyAlignment="1">
      <alignment vertical="top"/>
    </xf>
    <xf numFmtId="0" fontId="42" fillId="0" borderId="0" xfId="0" applyFont="1" applyAlignment="1">
      <alignment/>
    </xf>
    <xf numFmtId="0" fontId="41" fillId="0" borderId="14" xfId="0" applyFont="1" applyFill="1" applyBorder="1" applyAlignment="1">
      <alignment horizontal="center" vertical="top"/>
    </xf>
    <xf numFmtId="0" fontId="22" fillId="7" borderId="13" xfId="0" applyFont="1" applyFill="1" applyBorder="1" applyAlignment="1">
      <alignment horizontal="center" vertical="top"/>
    </xf>
    <xf numFmtId="0" fontId="22" fillId="7" borderId="0" xfId="0" applyFont="1" applyFill="1" applyBorder="1" applyAlignment="1">
      <alignment horizontal="center" vertical="top"/>
    </xf>
    <xf numFmtId="1" fontId="39" fillId="7" borderId="0" xfId="0" applyNumberFormat="1" applyFont="1" applyFill="1" applyBorder="1" applyAlignment="1">
      <alignment horizontal="center" vertical="top" wrapText="1"/>
    </xf>
    <xf numFmtId="0" fontId="23" fillId="7" borderId="0" xfId="0" applyFont="1" applyFill="1" applyBorder="1" applyAlignment="1">
      <alignment horizontal="center"/>
    </xf>
    <xf numFmtId="2" fontId="23" fillId="7" borderId="0" xfId="0" applyNumberFormat="1" applyFont="1" applyFill="1" applyBorder="1" applyAlignment="1">
      <alignment horizontal="center" vertical="center"/>
    </xf>
    <xf numFmtId="0" fontId="23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1" fontId="32" fillId="7" borderId="14" xfId="0" applyNumberFormat="1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1" fontId="22" fillId="0" borderId="14" xfId="0" applyNumberFormat="1" applyFont="1" applyFill="1" applyBorder="1" applyAlignment="1">
      <alignment horizontal="center" vertical="top"/>
    </xf>
    <xf numFmtId="0" fontId="22" fillId="0" borderId="16" xfId="0" applyFont="1" applyBorder="1" applyAlignment="1">
      <alignment vertical="top"/>
    </xf>
    <xf numFmtId="0" fontId="22" fillId="0" borderId="14" xfId="0" applyFont="1" applyBorder="1" applyAlignment="1">
      <alignment vertical="top"/>
    </xf>
    <xf numFmtId="0" fontId="22" fillId="0" borderId="15" xfId="0" applyFont="1" applyFill="1" applyBorder="1" applyAlignment="1">
      <alignment horizontal="center" vertical="top"/>
    </xf>
    <xf numFmtId="0" fontId="22" fillId="0" borderId="16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1" fontId="43" fillId="0" borderId="0" xfId="0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/>
    </xf>
    <xf numFmtId="0" fontId="22" fillId="0" borderId="18" xfId="0" applyFont="1" applyFill="1" applyBorder="1" applyAlignment="1">
      <alignment horizontal="center" vertical="top"/>
    </xf>
    <xf numFmtId="0" fontId="22" fillId="0" borderId="19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horizontal="center" vertical="top"/>
    </xf>
    <xf numFmtId="0" fontId="22" fillId="0" borderId="21" xfId="0" applyFont="1" applyFill="1" applyBorder="1" applyAlignment="1">
      <alignment horizontal="center" vertical="top"/>
    </xf>
    <xf numFmtId="0" fontId="38" fillId="24" borderId="22" xfId="0" applyFont="1" applyFill="1" applyBorder="1" applyAlignment="1">
      <alignment horizontal="left" vertical="top" wrapText="1"/>
    </xf>
    <xf numFmtId="0" fontId="22" fillId="0" borderId="22" xfId="0" applyFont="1" applyBorder="1" applyAlignment="1">
      <alignment horizontal="center" vertical="top"/>
    </xf>
    <xf numFmtId="1" fontId="22" fillId="24" borderId="23" xfId="0" applyNumberFormat="1" applyFont="1" applyFill="1" applyBorder="1" applyAlignment="1">
      <alignment horizontal="right" vertical="top"/>
    </xf>
    <xf numFmtId="0" fontId="33" fillId="24" borderId="23" xfId="0" applyFont="1" applyFill="1" applyBorder="1" applyAlignment="1">
      <alignment horizontal="center" vertical="top"/>
    </xf>
    <xf numFmtId="0" fontId="22" fillId="24" borderId="23" xfId="0" applyFont="1" applyFill="1" applyBorder="1" applyAlignment="1">
      <alignment horizontal="center" vertical="top"/>
    </xf>
    <xf numFmtId="0" fontId="22" fillId="24" borderId="24" xfId="0" applyFont="1" applyFill="1" applyBorder="1" applyAlignment="1">
      <alignment horizontal="center" vertical="top"/>
    </xf>
    <xf numFmtId="0" fontId="22" fillId="24" borderId="25" xfId="0" applyFont="1" applyFill="1" applyBorder="1" applyAlignment="1">
      <alignment horizontal="center" vertical="top"/>
    </xf>
    <xf numFmtId="0" fontId="22" fillId="24" borderId="13" xfId="0" applyFont="1" applyFill="1" applyBorder="1" applyAlignment="1">
      <alignment horizontal="center" vertical="top"/>
    </xf>
    <xf numFmtId="0" fontId="22" fillId="24" borderId="0" xfId="0" applyFont="1" applyFill="1" applyBorder="1" applyAlignment="1">
      <alignment horizontal="center" vertical="top"/>
    </xf>
    <xf numFmtId="1" fontId="23" fillId="0" borderId="0" xfId="0" applyNumberFormat="1" applyFont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top" wrapText="1"/>
    </xf>
    <xf numFmtId="0" fontId="22" fillId="0" borderId="26" xfId="0" applyFont="1" applyBorder="1" applyAlignment="1">
      <alignment horizontal="center" vertical="top"/>
    </xf>
    <xf numFmtId="0" fontId="22" fillId="0" borderId="27" xfId="0" applyFont="1" applyBorder="1" applyAlignment="1">
      <alignment horizontal="right" vertical="top"/>
    </xf>
    <xf numFmtId="0" fontId="22" fillId="0" borderId="14" xfId="0" applyFont="1" applyBorder="1" applyAlignment="1">
      <alignment horizontal="right" vertical="top"/>
    </xf>
    <xf numFmtId="0" fontId="33" fillId="24" borderId="17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left" vertical="top" wrapText="1"/>
    </xf>
    <xf numFmtId="0" fontId="22" fillId="0" borderId="28" xfId="0" applyFont="1" applyBorder="1" applyAlignment="1">
      <alignment horizontal="center" vertical="top"/>
    </xf>
    <xf numFmtId="0" fontId="22" fillId="0" borderId="29" xfId="0" applyFont="1" applyBorder="1" applyAlignment="1">
      <alignment horizontal="right" vertical="top"/>
    </xf>
    <xf numFmtId="0" fontId="22" fillId="0" borderId="19" xfId="0" applyFont="1" applyBorder="1" applyAlignment="1">
      <alignment horizontal="right" vertical="top"/>
    </xf>
    <xf numFmtId="0" fontId="26" fillId="0" borderId="0" xfId="0" applyFont="1" applyAlignment="1">
      <alignment horizontal="center"/>
    </xf>
    <xf numFmtId="0" fontId="46" fillId="0" borderId="0" xfId="0" applyFont="1" applyAlignment="1">
      <alignment/>
    </xf>
    <xf numFmtId="1" fontId="26" fillId="0" borderId="0" xfId="0" applyNumberFormat="1" applyFont="1" applyAlignment="1">
      <alignment/>
    </xf>
    <xf numFmtId="0" fontId="32" fillId="24" borderId="0" xfId="0" applyFont="1" applyFill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8" fillId="24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0" fontId="32" fillId="24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" fontId="42" fillId="0" borderId="0" xfId="0" applyNumberFormat="1" applyFont="1" applyBorder="1" applyAlignment="1">
      <alignment horizontal="center" vertical="center"/>
    </xf>
    <xf numFmtId="1" fontId="33" fillId="24" borderId="0" xfId="0" applyNumberFormat="1" applyFont="1" applyFill="1" applyBorder="1" applyAlignment="1">
      <alignment horizontal="center" vertical="top" wrapText="1"/>
    </xf>
    <xf numFmtId="0" fontId="32" fillId="24" borderId="0" xfId="0" applyFont="1" applyFill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2" fillId="0" borderId="30" xfId="0" applyFont="1" applyFill="1" applyBorder="1" applyAlignment="1">
      <alignment horizontal="center" vertical="top"/>
    </xf>
    <xf numFmtId="0" fontId="22" fillId="24" borderId="31" xfId="0" applyFont="1" applyFill="1" applyBorder="1" applyAlignment="1">
      <alignment horizontal="center" vertical="top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" fontId="33" fillId="24" borderId="34" xfId="0" applyNumberFormat="1" applyFont="1" applyFill="1" applyBorder="1" applyAlignment="1">
      <alignment horizontal="center" vertical="top"/>
    </xf>
    <xf numFmtId="1" fontId="32" fillId="24" borderId="34" xfId="0" applyNumberFormat="1" applyFont="1" applyFill="1" applyBorder="1" applyAlignment="1">
      <alignment horizontal="center" vertical="top"/>
    </xf>
    <xf numFmtId="0" fontId="33" fillId="24" borderId="35" xfId="0" applyFont="1" applyFill="1" applyBorder="1" applyAlignment="1">
      <alignment horizontal="center" vertical="top"/>
    </xf>
    <xf numFmtId="0" fontId="33" fillId="24" borderId="34" xfId="0" applyFont="1" applyFill="1" applyBorder="1" applyAlignment="1">
      <alignment horizontal="center" vertical="top"/>
    </xf>
    <xf numFmtId="0" fontId="33" fillId="24" borderId="36" xfId="0" applyFont="1" applyFill="1" applyBorder="1" applyAlignment="1">
      <alignment horizontal="center" vertical="top"/>
    </xf>
    <xf numFmtId="0" fontId="33" fillId="24" borderId="37" xfId="0" applyFont="1" applyFill="1" applyBorder="1" applyAlignment="1">
      <alignment horizontal="center" vertical="top"/>
    </xf>
    <xf numFmtId="0" fontId="33" fillId="24" borderId="38" xfId="0" applyFont="1" applyFill="1" applyBorder="1" applyAlignment="1">
      <alignment horizontal="center" vertical="top"/>
    </xf>
    <xf numFmtId="0" fontId="33" fillId="24" borderId="39" xfId="0" applyFont="1" applyFill="1" applyBorder="1" applyAlignment="1">
      <alignment horizontal="center" vertical="top"/>
    </xf>
    <xf numFmtId="0" fontId="22" fillId="0" borderId="17" xfId="0" applyFont="1" applyBorder="1" applyAlignment="1">
      <alignment vertical="top"/>
    </xf>
    <xf numFmtId="0" fontId="22" fillId="0" borderId="14" xfId="0" applyFont="1" applyBorder="1" applyAlignment="1">
      <alignment horizontal="center" vertical="top"/>
    </xf>
    <xf numFmtId="0" fontId="22" fillId="0" borderId="38" xfId="0" applyFont="1" applyBorder="1" applyAlignment="1">
      <alignment horizontal="center" vertical="top"/>
    </xf>
    <xf numFmtId="1" fontId="22" fillId="25" borderId="40" xfId="0" applyNumberFormat="1" applyFont="1" applyFill="1" applyBorder="1" applyAlignment="1">
      <alignment horizontal="center" vertical="top" wrapText="1"/>
    </xf>
    <xf numFmtId="1" fontId="22" fillId="25" borderId="41" xfId="0" applyNumberFormat="1" applyFont="1" applyFill="1" applyBorder="1" applyAlignment="1">
      <alignment horizontal="center" vertical="top" wrapText="1"/>
    </xf>
    <xf numFmtId="1" fontId="22" fillId="25" borderId="42" xfId="0" applyNumberFormat="1" applyFont="1" applyFill="1" applyBorder="1" applyAlignment="1">
      <alignment horizontal="center" vertical="top" wrapText="1"/>
    </xf>
    <xf numFmtId="1" fontId="22" fillId="25" borderId="43" xfId="0" applyNumberFormat="1" applyFont="1" applyFill="1" applyBorder="1" applyAlignment="1">
      <alignment horizontal="center" vertical="top" wrapText="1"/>
    </xf>
    <xf numFmtId="1" fontId="22" fillId="25" borderId="44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top" wrapText="1"/>
    </xf>
    <xf numFmtId="2" fontId="3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" fontId="51" fillId="0" borderId="0" xfId="0" applyNumberFormat="1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" fontId="50" fillId="0" borderId="13" xfId="0" applyNumberFormat="1" applyFont="1" applyFill="1" applyBorder="1" applyAlignment="1">
      <alignment horizontal="center" vertical="top"/>
    </xf>
    <xf numFmtId="1" fontId="50" fillId="0" borderId="0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1" fontId="52" fillId="0" borderId="0" xfId="0" applyNumberFormat="1" applyFont="1" applyFill="1" applyBorder="1" applyAlignment="1">
      <alignment horizontal="center" vertical="top" wrapText="1"/>
    </xf>
    <xf numFmtId="172" fontId="19" fillId="0" borderId="0" xfId="0" applyNumberFormat="1" applyFont="1" applyFill="1" applyBorder="1" applyAlignment="1">
      <alignment horizontal="center" vertical="center"/>
    </xf>
    <xf numFmtId="0" fontId="38" fillId="24" borderId="22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 vertical="top"/>
    </xf>
    <xf numFmtId="0" fontId="23" fillId="0" borderId="40" xfId="0" applyFont="1" applyFill="1" applyBorder="1" applyAlignment="1">
      <alignment horizontal="center" vertical="top"/>
    </xf>
    <xf numFmtId="0" fontId="23" fillId="0" borderId="43" xfId="0" applyFont="1" applyFill="1" applyBorder="1" applyAlignment="1">
      <alignment horizontal="center" vertical="top"/>
    </xf>
    <xf numFmtId="0" fontId="41" fillId="0" borderId="40" xfId="0" applyFont="1" applyFill="1" applyBorder="1" applyAlignment="1">
      <alignment horizontal="center" vertical="top"/>
    </xf>
    <xf numFmtId="0" fontId="23" fillId="0" borderId="45" xfId="0" applyFont="1" applyFill="1" applyBorder="1" applyAlignment="1">
      <alignment horizontal="center" vertical="top"/>
    </xf>
    <xf numFmtId="0" fontId="23" fillId="0" borderId="46" xfId="0" applyFont="1" applyFill="1" applyBorder="1" applyAlignment="1">
      <alignment horizontal="center" vertical="top"/>
    </xf>
    <xf numFmtId="0" fontId="23" fillId="0" borderId="47" xfId="0" applyFont="1" applyFill="1" applyBorder="1" applyAlignment="1">
      <alignment horizontal="center" vertical="top"/>
    </xf>
    <xf numFmtId="0" fontId="41" fillId="0" borderId="45" xfId="0" applyFont="1" applyFill="1" applyBorder="1" applyAlignment="1">
      <alignment horizontal="center" vertical="top"/>
    </xf>
    <xf numFmtId="0" fontId="23" fillId="0" borderId="48" xfId="0" applyFont="1" applyFill="1" applyBorder="1" applyAlignment="1">
      <alignment horizontal="center" vertical="top"/>
    </xf>
    <xf numFmtId="0" fontId="23" fillId="0" borderId="17" xfId="0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center" vertical="top"/>
    </xf>
    <xf numFmtId="1" fontId="32" fillId="24" borderId="40" xfId="0" applyNumberFormat="1" applyFont="1" applyFill="1" applyBorder="1" applyAlignment="1">
      <alignment horizontal="center" vertical="top"/>
    </xf>
    <xf numFmtId="1" fontId="40" fillId="24" borderId="40" xfId="0" applyNumberFormat="1" applyFont="1" applyFill="1" applyBorder="1" applyAlignment="1">
      <alignment horizontal="center" vertical="top"/>
    </xf>
    <xf numFmtId="1" fontId="32" fillId="24" borderId="49" xfId="0" applyNumberFormat="1" applyFont="1" applyFill="1" applyBorder="1" applyAlignment="1">
      <alignment horizontal="center" vertical="top"/>
    </xf>
    <xf numFmtId="1" fontId="40" fillId="24" borderId="49" xfId="0" applyNumberFormat="1" applyFont="1" applyFill="1" applyBorder="1" applyAlignment="1">
      <alignment horizontal="center" vertical="top"/>
    </xf>
    <xf numFmtId="0" fontId="23" fillId="0" borderId="40" xfId="0" applyFont="1" applyBorder="1" applyAlignment="1">
      <alignment vertical="top"/>
    </xf>
    <xf numFmtId="0" fontId="22" fillId="0" borderId="38" xfId="0" applyFont="1" applyBorder="1" applyAlignment="1">
      <alignment vertical="top"/>
    </xf>
    <xf numFmtId="0" fontId="22" fillId="0" borderId="28" xfId="0" applyFont="1" applyFill="1" applyBorder="1" applyAlignment="1">
      <alignment horizontal="center" vertical="top"/>
    </xf>
    <xf numFmtId="0" fontId="22" fillId="0" borderId="5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1" fontId="23" fillId="0" borderId="18" xfId="0" applyNumberFormat="1" applyFont="1" applyFill="1" applyBorder="1" applyAlignment="1">
      <alignment horizontal="center" vertical="top" wrapText="1"/>
    </xf>
    <xf numFmtId="1" fontId="23" fillId="0" borderId="18" xfId="0" applyNumberFormat="1" applyFont="1" applyFill="1" applyBorder="1" applyAlignment="1">
      <alignment horizontal="center" vertical="top"/>
    </xf>
    <xf numFmtId="0" fontId="41" fillId="0" borderId="18" xfId="0" applyFont="1" applyFill="1" applyBorder="1" applyAlignment="1">
      <alignment horizontal="center" vertical="top"/>
    </xf>
    <xf numFmtId="1" fontId="57" fillId="24" borderId="14" xfId="0" applyNumberFormat="1" applyFont="1" applyFill="1" applyBorder="1" applyAlignment="1">
      <alignment horizontal="center" vertical="top"/>
    </xf>
    <xf numFmtId="0" fontId="57" fillId="24" borderId="35" xfId="0" applyFont="1" applyFill="1" applyBorder="1" applyAlignment="1">
      <alignment horizontal="center" vertical="top"/>
    </xf>
    <xf numFmtId="1" fontId="57" fillId="24" borderId="34" xfId="0" applyNumberFormat="1" applyFont="1" applyFill="1" applyBorder="1" applyAlignment="1">
      <alignment horizontal="center" vertical="top"/>
    </xf>
    <xf numFmtId="0" fontId="57" fillId="0" borderId="14" xfId="0" applyFont="1" applyFill="1" applyBorder="1" applyAlignment="1">
      <alignment horizontal="center" vertical="top"/>
    </xf>
    <xf numFmtId="0" fontId="59" fillId="0" borderId="15" xfId="0" applyFont="1" applyFill="1" applyBorder="1" applyAlignment="1">
      <alignment horizontal="center" vertical="top"/>
    </xf>
    <xf numFmtId="0" fontId="59" fillId="0" borderId="14" xfId="0" applyFont="1" applyFill="1" applyBorder="1" applyAlignment="1">
      <alignment horizontal="center" vertical="top"/>
    </xf>
    <xf numFmtId="0" fontId="59" fillId="0" borderId="35" xfId="0" applyFont="1" applyFill="1" applyBorder="1" applyAlignment="1">
      <alignment horizontal="center" vertical="top"/>
    </xf>
    <xf numFmtId="0" fontId="59" fillId="0" borderId="34" xfId="0" applyFont="1" applyFill="1" applyBorder="1" applyAlignment="1">
      <alignment horizontal="center" vertical="top"/>
    </xf>
    <xf numFmtId="0" fontId="59" fillId="0" borderId="17" xfId="0" applyFont="1" applyFill="1" applyBorder="1" applyAlignment="1">
      <alignment horizontal="center" vertical="top"/>
    </xf>
    <xf numFmtId="0" fontId="59" fillId="0" borderId="37" xfId="0" applyFont="1" applyFill="1" applyBorder="1" applyAlignment="1">
      <alignment horizontal="center" vertical="top"/>
    </xf>
    <xf numFmtId="0" fontId="57" fillId="0" borderId="34" xfId="0" applyFont="1" applyFill="1" applyBorder="1" applyAlignment="1">
      <alignment horizontal="center" vertical="top"/>
    </xf>
    <xf numFmtId="0" fontId="59" fillId="0" borderId="38" xfId="0" applyFont="1" applyFill="1" applyBorder="1" applyAlignment="1">
      <alignment horizontal="center" vertical="top"/>
    </xf>
    <xf numFmtId="0" fontId="59" fillId="0" borderId="51" xfId="0" applyFont="1" applyFill="1" applyBorder="1" applyAlignment="1">
      <alignment horizontal="center" vertical="top"/>
    </xf>
    <xf numFmtId="0" fontId="59" fillId="0" borderId="39" xfId="0" applyFont="1" applyFill="1" applyBorder="1" applyAlignment="1">
      <alignment horizontal="center" vertical="top"/>
    </xf>
    <xf numFmtId="0" fontId="57" fillId="7" borderId="14" xfId="0" applyFont="1" applyFill="1" applyBorder="1" applyAlignment="1">
      <alignment horizontal="center" vertical="top"/>
    </xf>
    <xf numFmtId="1" fontId="57" fillId="7" borderId="14" xfId="0" applyNumberFormat="1" applyFont="1" applyFill="1" applyBorder="1" applyAlignment="1">
      <alignment horizontal="center" vertical="top"/>
    </xf>
    <xf numFmtId="1" fontId="57" fillId="7" borderId="34" xfId="0" applyNumberFormat="1" applyFont="1" applyFill="1" applyBorder="1" applyAlignment="1">
      <alignment horizontal="center" vertical="top"/>
    </xf>
    <xf numFmtId="0" fontId="60" fillId="24" borderId="14" xfId="0" applyFont="1" applyFill="1" applyBorder="1" applyAlignment="1">
      <alignment horizontal="center" vertical="top"/>
    </xf>
    <xf numFmtId="0" fontId="60" fillId="24" borderId="34" xfId="0" applyFont="1" applyFill="1" applyBorder="1" applyAlignment="1">
      <alignment horizontal="center" vertical="top"/>
    </xf>
    <xf numFmtId="0" fontId="60" fillId="24" borderId="38" xfId="0" applyFont="1" applyFill="1" applyBorder="1" applyAlignment="1">
      <alignment horizontal="center" vertical="top"/>
    </xf>
    <xf numFmtId="0" fontId="60" fillId="24" borderId="39" xfId="0" applyFont="1" applyFill="1" applyBorder="1" applyAlignment="1">
      <alignment horizontal="center" vertical="top"/>
    </xf>
    <xf numFmtId="0" fontId="58" fillId="24" borderId="40" xfId="0" applyFont="1" applyFill="1" applyBorder="1" applyAlignment="1">
      <alignment horizontal="center" vertical="top"/>
    </xf>
    <xf numFmtId="0" fontId="58" fillId="24" borderId="43" xfId="0" applyFont="1" applyFill="1" applyBorder="1" applyAlignment="1">
      <alignment horizontal="center" vertical="top"/>
    </xf>
    <xf numFmtId="1" fontId="56" fillId="24" borderId="17" xfId="0" applyNumberFormat="1" applyFont="1" applyFill="1" applyBorder="1" applyAlignment="1">
      <alignment horizontal="center" vertical="top"/>
    </xf>
    <xf numFmtId="1" fontId="56" fillId="24" borderId="37" xfId="0" applyNumberFormat="1" applyFont="1" applyFill="1" applyBorder="1" applyAlignment="1">
      <alignment horizontal="center" vertical="top"/>
    </xf>
    <xf numFmtId="0" fontId="61" fillId="0" borderId="32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33" xfId="0" applyFont="1" applyBorder="1" applyAlignment="1">
      <alignment/>
    </xf>
    <xf numFmtId="0" fontId="32" fillId="0" borderId="16" xfId="0" applyFont="1" applyFill="1" applyBorder="1" applyAlignment="1">
      <alignment horizontal="center" vertical="top"/>
    </xf>
    <xf numFmtId="0" fontId="32" fillId="26" borderId="16" xfId="0" applyFont="1" applyFill="1" applyBorder="1" applyAlignment="1">
      <alignment horizontal="center" vertical="top"/>
    </xf>
    <xf numFmtId="0" fontId="56" fillId="0" borderId="52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top"/>
    </xf>
    <xf numFmtId="0" fontId="61" fillId="0" borderId="33" xfId="0" applyFont="1" applyBorder="1" applyAlignment="1">
      <alignment horizontal="center"/>
    </xf>
    <xf numFmtId="0" fontId="56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32" fillId="0" borderId="55" xfId="0" applyFont="1" applyFill="1" applyBorder="1" applyAlignment="1">
      <alignment horizontal="left" vertical="top" wrapText="1"/>
    </xf>
    <xf numFmtId="0" fontId="32" fillId="0" borderId="55" xfId="0" applyFont="1" applyFill="1" applyBorder="1" applyAlignment="1">
      <alignment horizontal="left" vertical="center" wrapText="1"/>
    </xf>
    <xf numFmtId="0" fontId="37" fillId="0" borderId="55" xfId="0" applyFont="1" applyFill="1" applyBorder="1" applyAlignment="1">
      <alignment horizontal="left" wrapText="1"/>
    </xf>
    <xf numFmtId="0" fontId="33" fillId="0" borderId="55" xfId="0" applyFont="1" applyFill="1" applyBorder="1" applyAlignment="1">
      <alignment horizontal="left" vertical="center" wrapText="1"/>
    </xf>
    <xf numFmtId="0" fontId="33" fillId="0" borderId="56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64" fillId="0" borderId="0" xfId="0" applyFont="1" applyAlignment="1">
      <alignment/>
    </xf>
    <xf numFmtId="0" fontId="66" fillId="0" borderId="57" xfId="0" applyFont="1" applyBorder="1" applyAlignment="1">
      <alignment/>
    </xf>
    <xf numFmtId="0" fontId="66" fillId="0" borderId="27" xfId="0" applyFont="1" applyBorder="1" applyAlignment="1">
      <alignment/>
    </xf>
    <xf numFmtId="0" fontId="66" fillId="0" borderId="14" xfId="0" applyFont="1" applyBorder="1" applyAlignment="1">
      <alignment horizontal="center" wrapText="1"/>
    </xf>
    <xf numFmtId="0" fontId="66" fillId="0" borderId="14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58" xfId="0" applyFont="1" applyBorder="1" applyAlignment="1">
      <alignment horizontal="center"/>
    </xf>
    <xf numFmtId="0" fontId="67" fillId="0" borderId="0" xfId="0" applyFont="1" applyAlignment="1">
      <alignment/>
    </xf>
    <xf numFmtId="0" fontId="64" fillId="0" borderId="0" xfId="0" applyFont="1" applyAlignment="1">
      <alignment horizontal="left"/>
    </xf>
    <xf numFmtId="0" fontId="66" fillId="0" borderId="0" xfId="0" applyFont="1" applyAlignment="1">
      <alignment/>
    </xf>
    <xf numFmtId="0" fontId="67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6" fillId="0" borderId="0" xfId="0" applyFont="1" applyBorder="1" applyAlignment="1">
      <alignment horizontal="center"/>
    </xf>
    <xf numFmtId="0" fontId="64" fillId="0" borderId="0" xfId="0" applyFont="1" applyAlignment="1">
      <alignment horizontal="right"/>
    </xf>
    <xf numFmtId="0" fontId="33" fillId="25" borderId="59" xfId="0" applyFont="1" applyFill="1" applyBorder="1" applyAlignment="1">
      <alignment horizontal="center" vertical="top" wrapText="1"/>
    </xf>
    <xf numFmtId="0" fontId="27" fillId="0" borderId="52" xfId="0" applyFont="1" applyFill="1" applyBorder="1" applyAlignment="1">
      <alignment horizontal="center" vertical="top" wrapText="1"/>
    </xf>
    <xf numFmtId="16" fontId="33" fillId="0" borderId="35" xfId="0" applyNumberFormat="1" applyFont="1" applyFill="1" applyBorder="1" applyAlignment="1">
      <alignment horizontal="center" vertical="top"/>
    </xf>
    <xf numFmtId="0" fontId="33" fillId="0" borderId="34" xfId="0" applyFont="1" applyFill="1" applyBorder="1" applyAlignment="1">
      <alignment horizontal="center" vertical="top"/>
    </xf>
    <xf numFmtId="49" fontId="33" fillId="0" borderId="34" xfId="0" applyNumberFormat="1" applyFont="1" applyFill="1" applyBorder="1" applyAlignment="1">
      <alignment horizontal="center" vertical="top" wrapText="1"/>
    </xf>
    <xf numFmtId="1" fontId="32" fillId="0" borderId="16" xfId="0" applyNumberFormat="1" applyFont="1" applyFill="1" applyBorder="1" applyAlignment="1">
      <alignment horizontal="center" vertical="top"/>
    </xf>
    <xf numFmtId="1" fontId="23" fillId="0" borderId="14" xfId="0" applyNumberFormat="1" applyFont="1" applyFill="1" applyBorder="1" applyAlignment="1">
      <alignment horizontal="center" vertical="top" wrapText="1"/>
    </xf>
    <xf numFmtId="1" fontId="25" fillId="27" borderId="18" xfId="0" applyNumberFormat="1" applyFont="1" applyFill="1" applyBorder="1" applyAlignment="1">
      <alignment horizontal="center" vertical="top"/>
    </xf>
    <xf numFmtId="1" fontId="25" fillId="27" borderId="21" xfId="0" applyNumberFormat="1" applyFont="1" applyFill="1" applyBorder="1" applyAlignment="1">
      <alignment horizontal="center" vertical="top"/>
    </xf>
    <xf numFmtId="1" fontId="25" fillId="0" borderId="13" xfId="0" applyNumberFormat="1" applyFont="1" applyFill="1" applyBorder="1" applyAlignment="1">
      <alignment horizontal="center" vertical="top"/>
    </xf>
    <xf numFmtId="1" fontId="25" fillId="0" borderId="0" xfId="0" applyNumberFormat="1" applyFont="1" applyFill="1" applyBorder="1" applyAlignment="1">
      <alignment horizontal="center" vertical="top"/>
    </xf>
    <xf numFmtId="1" fontId="52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/>
    </xf>
    <xf numFmtId="2" fontId="1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5" fillId="27" borderId="60" xfId="0" applyFont="1" applyFill="1" applyBorder="1" applyAlignment="1">
      <alignment horizontal="left" vertical="center"/>
    </xf>
    <xf numFmtId="0" fontId="23" fillId="0" borderId="44" xfId="0" applyFont="1" applyFill="1" applyBorder="1" applyAlignment="1">
      <alignment horizontal="center" vertical="top"/>
    </xf>
    <xf numFmtId="0" fontId="32" fillId="28" borderId="61" xfId="0" applyFont="1" applyFill="1" applyBorder="1" applyAlignment="1">
      <alignment horizontal="center" vertical="top"/>
    </xf>
    <xf numFmtId="0" fontId="23" fillId="0" borderId="62" xfId="0" applyFont="1" applyFill="1" applyBorder="1" applyAlignment="1">
      <alignment horizontal="center" vertical="top"/>
    </xf>
    <xf numFmtId="1" fontId="23" fillId="0" borderId="38" xfId="0" applyNumberFormat="1" applyFont="1" applyFill="1" applyBorder="1" applyAlignment="1">
      <alignment horizontal="center" vertical="top"/>
    </xf>
    <xf numFmtId="1" fontId="23" fillId="0" borderId="38" xfId="0" applyNumberFormat="1" applyFont="1" applyFill="1" applyBorder="1" applyAlignment="1">
      <alignment horizontal="center" vertical="top" wrapText="1"/>
    </xf>
    <xf numFmtId="0" fontId="23" fillId="0" borderId="38" xfId="0" applyFont="1" applyFill="1" applyBorder="1" applyAlignment="1">
      <alignment horizontal="center" vertical="top"/>
    </xf>
    <xf numFmtId="0" fontId="23" fillId="0" borderId="39" xfId="0" applyFont="1" applyFill="1" applyBorder="1" applyAlignment="1">
      <alignment horizontal="center" vertical="top"/>
    </xf>
    <xf numFmtId="0" fontId="23" fillId="0" borderId="63" xfId="0" applyFont="1" applyFill="1" applyBorder="1" applyAlignment="1">
      <alignment horizontal="center" vertical="top"/>
    </xf>
    <xf numFmtId="0" fontId="23" fillId="0" borderId="41" xfId="0" applyFont="1" applyFill="1" applyBorder="1" applyAlignment="1">
      <alignment horizontal="center" vertical="top"/>
    </xf>
    <xf numFmtId="1" fontId="23" fillId="0" borderId="17" xfId="0" applyNumberFormat="1" applyFont="1" applyFill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/>
    </xf>
    <xf numFmtId="1" fontId="33" fillId="0" borderId="14" xfId="0" applyNumberFormat="1" applyFont="1" applyBorder="1" applyAlignment="1">
      <alignment horizontal="center" vertical="top"/>
    </xf>
    <xf numFmtId="1" fontId="33" fillId="0" borderId="34" xfId="0" applyNumberFormat="1" applyFont="1" applyBorder="1" applyAlignment="1">
      <alignment horizontal="center" vertical="top"/>
    </xf>
    <xf numFmtId="1" fontId="33" fillId="24" borderId="15" xfId="0" applyNumberFormat="1" applyFont="1" applyFill="1" applyBorder="1" applyAlignment="1">
      <alignment horizontal="center" vertical="top"/>
    </xf>
    <xf numFmtId="0" fontId="33" fillId="24" borderId="16" xfId="0" applyFont="1" applyFill="1" applyBorder="1" applyAlignment="1">
      <alignment horizontal="center" vertical="top"/>
    </xf>
    <xf numFmtId="0" fontId="33" fillId="24" borderId="13" xfId="0" applyFont="1" applyFill="1" applyBorder="1" applyAlignment="1">
      <alignment horizontal="center" vertical="top"/>
    </xf>
    <xf numFmtId="0" fontId="32" fillId="0" borderId="45" xfId="0" applyFont="1" applyFill="1" applyBorder="1" applyAlignment="1">
      <alignment horizontal="center" vertical="top"/>
    </xf>
    <xf numFmtId="0" fontId="32" fillId="0" borderId="35" xfId="0" applyFont="1" applyFill="1" applyBorder="1" applyAlignment="1">
      <alignment horizontal="center" vertical="top"/>
    </xf>
    <xf numFmtId="0" fontId="32" fillId="0" borderId="38" xfId="0" applyFont="1" applyFill="1" applyBorder="1" applyAlignment="1">
      <alignment horizontal="center" vertical="top"/>
    </xf>
    <xf numFmtId="0" fontId="32" fillId="0" borderId="39" xfId="0" applyFont="1" applyFill="1" applyBorder="1" applyAlignment="1">
      <alignment horizontal="center" vertical="top"/>
    </xf>
    <xf numFmtId="0" fontId="32" fillId="24" borderId="40" xfId="0" applyFont="1" applyFill="1" applyBorder="1" applyAlignment="1">
      <alignment horizontal="center" vertical="top"/>
    </xf>
    <xf numFmtId="0" fontId="32" fillId="24" borderId="43" xfId="0" applyFont="1" applyFill="1" applyBorder="1" applyAlignment="1">
      <alignment horizontal="center" vertical="top"/>
    </xf>
    <xf numFmtId="1" fontId="32" fillId="0" borderId="34" xfId="0" applyNumberFormat="1" applyFont="1" applyBorder="1" applyAlignment="1">
      <alignment horizontal="center" vertical="top"/>
    </xf>
    <xf numFmtId="0" fontId="32" fillId="24" borderId="35" xfId="0" applyFont="1" applyFill="1" applyBorder="1" applyAlignment="1">
      <alignment horizontal="center" vertical="top"/>
    </xf>
    <xf numFmtId="0" fontId="27" fillId="24" borderId="14" xfId="0" applyFont="1" applyFill="1" applyBorder="1" applyAlignment="1">
      <alignment horizontal="center" vertical="top"/>
    </xf>
    <xf numFmtId="0" fontId="27" fillId="24" borderId="34" xfId="0" applyFont="1" applyFill="1" applyBorder="1" applyAlignment="1">
      <alignment horizontal="center" vertical="top"/>
    </xf>
    <xf numFmtId="0" fontId="32" fillId="0" borderId="18" xfId="0" applyFont="1" applyBorder="1" applyAlignment="1">
      <alignment horizontal="center" vertical="top"/>
    </xf>
    <xf numFmtId="1" fontId="32" fillId="0" borderId="18" xfId="0" applyNumberFormat="1" applyFont="1" applyBorder="1" applyAlignment="1">
      <alignment horizontal="center" vertical="top"/>
    </xf>
    <xf numFmtId="1" fontId="32" fillId="0" borderId="37" xfId="0" applyNumberFormat="1" applyFont="1" applyBorder="1" applyAlignment="1">
      <alignment horizontal="center" vertical="top"/>
    </xf>
    <xf numFmtId="1" fontId="32" fillId="24" borderId="15" xfId="0" applyNumberFormat="1" applyFont="1" applyFill="1" applyBorder="1" applyAlignment="1">
      <alignment horizontal="center" vertical="top"/>
    </xf>
    <xf numFmtId="0" fontId="32" fillId="24" borderId="16" xfId="0" applyFont="1" applyFill="1" applyBorder="1" applyAlignment="1">
      <alignment horizontal="center" vertical="top"/>
    </xf>
    <xf numFmtId="1" fontId="25" fillId="27" borderId="37" xfId="0" applyNumberFormat="1" applyFont="1" applyFill="1" applyBorder="1" applyAlignment="1">
      <alignment horizontal="center" vertical="top"/>
    </xf>
    <xf numFmtId="0" fontId="22" fillId="0" borderId="34" xfId="0" applyFont="1" applyFill="1" applyBorder="1" applyAlignment="1">
      <alignment horizontal="center" vertical="top"/>
    </xf>
    <xf numFmtId="0" fontId="22" fillId="0" borderId="64" xfId="0" applyFont="1" applyFill="1" applyBorder="1" applyAlignment="1">
      <alignment horizontal="center" vertical="top"/>
    </xf>
    <xf numFmtId="0" fontId="22" fillId="0" borderId="37" xfId="0" applyFont="1" applyFill="1" applyBorder="1" applyAlignment="1">
      <alignment horizontal="center" vertical="top"/>
    </xf>
    <xf numFmtId="0" fontId="22" fillId="24" borderId="65" xfId="0" applyFont="1" applyFill="1" applyBorder="1" applyAlignment="1">
      <alignment horizontal="center" vertical="top"/>
    </xf>
    <xf numFmtId="0" fontId="22" fillId="24" borderId="36" xfId="0" applyFont="1" applyFill="1" applyBorder="1" applyAlignment="1">
      <alignment horizontal="center" vertical="top"/>
    </xf>
    <xf numFmtId="0" fontId="22" fillId="0" borderId="35" xfId="0" applyFont="1" applyFill="1" applyBorder="1" applyAlignment="1">
      <alignment horizontal="center" vertical="top"/>
    </xf>
    <xf numFmtId="0" fontId="22" fillId="0" borderId="51" xfId="0" applyFont="1" applyFill="1" applyBorder="1" applyAlignment="1">
      <alignment horizontal="center" vertical="top"/>
    </xf>
    <xf numFmtId="0" fontId="22" fillId="0" borderId="63" xfId="0" applyFont="1" applyFill="1" applyBorder="1" applyAlignment="1">
      <alignment horizontal="center" vertical="top"/>
    </xf>
    <xf numFmtId="0" fontId="22" fillId="0" borderId="66" xfId="0" applyFont="1" applyFill="1" applyBorder="1" applyAlignment="1">
      <alignment horizontal="center" vertical="top"/>
    </xf>
    <xf numFmtId="0" fontId="22" fillId="0" borderId="67" xfId="0" applyFont="1" applyFill="1" applyBorder="1" applyAlignment="1">
      <alignment horizontal="center" vertical="top"/>
    </xf>
    <xf numFmtId="0" fontId="22" fillId="0" borderId="39" xfId="0" applyFont="1" applyFill="1" applyBorder="1" applyAlignment="1">
      <alignment horizontal="center" vertical="top"/>
    </xf>
    <xf numFmtId="0" fontId="23" fillId="0" borderId="68" xfId="0" applyFont="1" applyFill="1" applyBorder="1" applyAlignment="1">
      <alignment horizontal="center" vertical="top"/>
    </xf>
    <xf numFmtId="0" fontId="23" fillId="0" borderId="49" xfId="0" applyFont="1" applyFill="1" applyBorder="1" applyAlignment="1">
      <alignment horizontal="center" vertical="top"/>
    </xf>
    <xf numFmtId="0" fontId="22" fillId="0" borderId="62" xfId="0" applyFont="1" applyFill="1" applyBorder="1" applyAlignment="1">
      <alignment horizontal="center" vertical="top"/>
    </xf>
    <xf numFmtId="0" fontId="22" fillId="0" borderId="46" xfId="0" applyFont="1" applyFill="1" applyBorder="1" applyAlignment="1">
      <alignment horizontal="center" vertical="top"/>
    </xf>
    <xf numFmtId="0" fontId="23" fillId="0" borderId="35" xfId="0" applyFont="1" applyFill="1" applyBorder="1" applyAlignment="1">
      <alignment horizontal="center" vertical="top"/>
    </xf>
    <xf numFmtId="0" fontId="32" fillId="26" borderId="69" xfId="0" applyFont="1" applyFill="1" applyBorder="1" applyAlignment="1">
      <alignment horizontal="center" vertical="top"/>
    </xf>
    <xf numFmtId="0" fontId="37" fillId="0" borderId="13" xfId="0" applyFont="1" applyFill="1" applyBorder="1" applyAlignment="1">
      <alignment horizontal="left" wrapText="1"/>
    </xf>
    <xf numFmtId="0" fontId="37" fillId="0" borderId="67" xfId="0" applyFont="1" applyFill="1" applyBorder="1" applyAlignment="1">
      <alignment horizontal="left" wrapText="1"/>
    </xf>
    <xf numFmtId="0" fontId="59" fillId="0" borderId="62" xfId="0" applyFont="1" applyFill="1" applyBorder="1" applyAlignment="1">
      <alignment horizontal="center" vertical="top"/>
    </xf>
    <xf numFmtId="0" fontId="56" fillId="0" borderId="69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top"/>
    </xf>
    <xf numFmtId="0" fontId="23" fillId="0" borderId="35" xfId="0" applyFont="1" applyFill="1" applyBorder="1" applyAlignment="1">
      <alignment horizontal="center" vertical="top"/>
    </xf>
    <xf numFmtId="0" fontId="23" fillId="0" borderId="67" xfId="0" applyFont="1" applyFill="1" applyBorder="1" applyAlignment="1">
      <alignment horizontal="center" vertical="top"/>
    </xf>
    <xf numFmtId="0" fontId="32" fillId="24" borderId="13" xfId="0" applyFont="1" applyFill="1" applyBorder="1" applyAlignment="1">
      <alignment horizontal="center" vertical="top"/>
    </xf>
    <xf numFmtId="0" fontId="23" fillId="0" borderId="70" xfId="0" applyFont="1" applyFill="1" applyBorder="1" applyAlignment="1">
      <alignment horizontal="center" vertical="top"/>
    </xf>
    <xf numFmtId="0" fontId="23" fillId="0" borderId="71" xfId="0" applyFont="1" applyFill="1" applyBorder="1" applyAlignment="1">
      <alignment horizontal="center" vertical="top"/>
    </xf>
    <xf numFmtId="0" fontId="23" fillId="24" borderId="35" xfId="0" applyFont="1" applyFill="1" applyBorder="1" applyAlignment="1">
      <alignment horizontal="center" vertical="top"/>
    </xf>
    <xf numFmtId="0" fontId="23" fillId="0" borderId="72" xfId="0" applyFont="1" applyFill="1" applyBorder="1" applyAlignment="1">
      <alignment horizontal="center" vertical="top"/>
    </xf>
    <xf numFmtId="0" fontId="23" fillId="0" borderId="42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center" vertical="top"/>
    </xf>
    <xf numFmtId="0" fontId="22" fillId="7" borderId="34" xfId="0" applyFont="1" applyFill="1" applyBorder="1" applyAlignment="1">
      <alignment horizontal="center" vertical="top"/>
    </xf>
    <xf numFmtId="1" fontId="32" fillId="7" borderId="15" xfId="0" applyNumberFormat="1" applyFont="1" applyFill="1" applyBorder="1" applyAlignment="1">
      <alignment horizontal="center" vertical="top"/>
    </xf>
    <xf numFmtId="0" fontId="32" fillId="7" borderId="14" xfId="0" applyFont="1" applyFill="1" applyBorder="1" applyAlignment="1">
      <alignment horizontal="center" vertical="top"/>
    </xf>
    <xf numFmtId="0" fontId="32" fillId="7" borderId="16" xfId="0" applyFont="1" applyFill="1" applyBorder="1" applyAlignment="1">
      <alignment horizontal="center" vertical="top"/>
    </xf>
    <xf numFmtId="0" fontId="32" fillId="7" borderId="35" xfId="0" applyFont="1" applyFill="1" applyBorder="1" applyAlignment="1">
      <alignment horizontal="center" vertical="top"/>
    </xf>
    <xf numFmtId="0" fontId="32" fillId="7" borderId="13" xfId="0" applyFont="1" applyFill="1" applyBorder="1" applyAlignment="1">
      <alignment horizontal="center" vertical="top"/>
    </xf>
    <xf numFmtId="0" fontId="22" fillId="0" borderId="38" xfId="0" applyFont="1" applyFill="1" applyBorder="1" applyAlignment="1">
      <alignment horizontal="center" vertical="top"/>
    </xf>
    <xf numFmtId="0" fontId="22" fillId="0" borderId="45" xfId="0" applyFont="1" applyFill="1" applyBorder="1" applyAlignment="1">
      <alignment horizontal="center" vertical="top"/>
    </xf>
    <xf numFmtId="0" fontId="22" fillId="0" borderId="47" xfId="0" applyFont="1" applyFill="1" applyBorder="1" applyAlignment="1">
      <alignment horizontal="center" vertical="top"/>
    </xf>
    <xf numFmtId="0" fontId="22" fillId="0" borderId="73" xfId="0" applyFont="1" applyFill="1" applyBorder="1" applyAlignment="1">
      <alignment horizontal="center" vertical="top"/>
    </xf>
    <xf numFmtId="0" fontId="22" fillId="0" borderId="71" xfId="0" applyFont="1" applyFill="1" applyBorder="1" applyAlignment="1">
      <alignment horizontal="center" vertical="top"/>
    </xf>
    <xf numFmtId="0" fontId="22" fillId="0" borderId="48" xfId="0" applyFont="1" applyFill="1" applyBorder="1" applyAlignment="1">
      <alignment horizontal="center" vertical="top"/>
    </xf>
    <xf numFmtId="1" fontId="33" fillId="24" borderId="45" xfId="0" applyNumberFormat="1" applyFont="1" applyFill="1" applyBorder="1" applyAlignment="1">
      <alignment horizontal="center" vertical="top"/>
    </xf>
    <xf numFmtId="1" fontId="33" fillId="24" borderId="48" xfId="0" applyNumberFormat="1" applyFont="1" applyFill="1" applyBorder="1" applyAlignment="1">
      <alignment horizontal="center" vertical="top"/>
    </xf>
    <xf numFmtId="1" fontId="33" fillId="24" borderId="38" xfId="0" applyNumberFormat="1" applyFont="1" applyFill="1" applyBorder="1" applyAlignment="1">
      <alignment horizontal="center" vertical="top"/>
    </xf>
    <xf numFmtId="1" fontId="33" fillId="24" borderId="39" xfId="0" applyNumberFormat="1" applyFont="1" applyFill="1" applyBorder="1" applyAlignment="1">
      <alignment horizontal="center" vertical="top"/>
    </xf>
    <xf numFmtId="1" fontId="32" fillId="0" borderId="14" xfId="0" applyNumberFormat="1" applyFont="1" applyFill="1" applyBorder="1" applyAlignment="1">
      <alignment horizontal="center" vertical="top"/>
    </xf>
    <xf numFmtId="0" fontId="22" fillId="0" borderId="74" xfId="0" applyFont="1" applyFill="1" applyBorder="1" applyAlignment="1">
      <alignment horizontal="center" vertical="top"/>
    </xf>
    <xf numFmtId="0" fontId="27" fillId="0" borderId="52" xfId="0" applyFont="1" applyFill="1" applyBorder="1" applyAlignment="1">
      <alignment horizontal="center" vertical="center" wrapText="1"/>
    </xf>
    <xf numFmtId="0" fontId="32" fillId="24" borderId="34" xfId="0" applyFont="1" applyFill="1" applyBorder="1" applyAlignment="1">
      <alignment horizontal="center" vertical="top"/>
    </xf>
    <xf numFmtId="49" fontId="23" fillId="0" borderId="35" xfId="0" applyNumberFormat="1" applyFont="1" applyFill="1" applyBorder="1" applyAlignment="1">
      <alignment horizontal="center" vertical="top"/>
    </xf>
    <xf numFmtId="49" fontId="23" fillId="0" borderId="34" xfId="0" applyNumberFormat="1" applyFont="1" applyFill="1" applyBorder="1" applyAlignment="1">
      <alignment horizontal="center" vertical="top"/>
    </xf>
    <xf numFmtId="0" fontId="23" fillId="0" borderId="34" xfId="0" applyNumberFormat="1" applyFont="1" applyFill="1" applyBorder="1" applyAlignment="1">
      <alignment horizontal="center" vertical="top"/>
    </xf>
    <xf numFmtId="49" fontId="23" fillId="0" borderId="37" xfId="0" applyNumberFormat="1" applyFont="1" applyFill="1" applyBorder="1" applyAlignment="1">
      <alignment horizontal="center" vertical="top"/>
    </xf>
    <xf numFmtId="0" fontId="23" fillId="29" borderId="14" xfId="0" applyFont="1" applyFill="1" applyBorder="1" applyAlignment="1">
      <alignment horizontal="center" vertical="top"/>
    </xf>
    <xf numFmtId="49" fontId="23" fillId="29" borderId="34" xfId="0" applyNumberFormat="1" applyFont="1" applyFill="1" applyBorder="1" applyAlignment="1">
      <alignment horizontal="center" vertical="top"/>
    </xf>
    <xf numFmtId="0" fontId="33" fillId="24" borderId="41" xfId="0" applyFont="1" applyFill="1" applyBorder="1" applyAlignment="1">
      <alignment horizontal="center" vertical="top"/>
    </xf>
    <xf numFmtId="0" fontId="33" fillId="24" borderId="40" xfId="0" applyFont="1" applyFill="1" applyBorder="1" applyAlignment="1">
      <alignment horizontal="center" vertical="top"/>
    </xf>
    <xf numFmtId="0" fontId="33" fillId="24" borderId="12" xfId="0" applyFont="1" applyFill="1" applyBorder="1" applyAlignment="1">
      <alignment horizontal="center" vertical="top"/>
    </xf>
    <xf numFmtId="0" fontId="27" fillId="0" borderId="69" xfId="0" applyFont="1" applyFill="1" applyBorder="1" applyAlignment="1">
      <alignment horizontal="center" vertical="top" wrapText="1"/>
    </xf>
    <xf numFmtId="0" fontId="33" fillId="0" borderId="52" xfId="0" applyFont="1" applyFill="1" applyBorder="1" applyAlignment="1">
      <alignment horizontal="center" vertical="center" wrapText="1"/>
    </xf>
    <xf numFmtId="0" fontId="33" fillId="0" borderId="75" xfId="0" applyFont="1" applyFill="1" applyBorder="1" applyAlignment="1">
      <alignment horizontal="center" vertical="center" wrapText="1"/>
    </xf>
    <xf numFmtId="0" fontId="25" fillId="27" borderId="74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top" textRotation="90" wrapText="1"/>
    </xf>
    <xf numFmtId="0" fontId="28" fillId="0" borderId="18" xfId="0" applyFont="1" applyBorder="1" applyAlignment="1">
      <alignment horizontal="center" vertical="top" textRotation="90" wrapText="1"/>
    </xf>
    <xf numFmtId="0" fontId="28" fillId="24" borderId="76" xfId="0" applyFont="1" applyFill="1" applyBorder="1" applyAlignment="1">
      <alignment vertical="top" textRotation="90" wrapText="1"/>
    </xf>
    <xf numFmtId="0" fontId="28" fillId="0" borderId="50" xfId="0" applyFont="1" applyBorder="1" applyAlignment="1">
      <alignment vertical="top" textRotation="90" wrapText="1"/>
    </xf>
    <xf numFmtId="0" fontId="28" fillId="24" borderId="77" xfId="0" applyFont="1" applyFill="1" applyBorder="1" applyAlignment="1">
      <alignment vertical="top" textRotation="90" wrapText="1"/>
    </xf>
    <xf numFmtId="0" fontId="32" fillId="0" borderId="78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/>
    </xf>
    <xf numFmtId="0" fontId="23" fillId="0" borderId="81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7" fillId="24" borderId="81" xfId="0" applyFont="1" applyFill="1" applyBorder="1" applyAlignment="1">
      <alignment horizontal="center" vertical="center" wrapText="1"/>
    </xf>
    <xf numFmtId="0" fontId="27" fillId="24" borderId="82" xfId="0" applyFont="1" applyFill="1" applyBorder="1" applyAlignment="1">
      <alignment horizontal="center" vertical="center" wrapText="1"/>
    </xf>
    <xf numFmtId="0" fontId="27" fillId="24" borderId="84" xfId="0" applyFont="1" applyFill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/>
    </xf>
    <xf numFmtId="0" fontId="23" fillId="0" borderId="88" xfId="0" applyFont="1" applyBorder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36" fillId="0" borderId="16" xfId="0" applyFont="1" applyBorder="1" applyAlignment="1">
      <alignment horizontal="center" vertical="top"/>
    </xf>
    <xf numFmtId="0" fontId="69" fillId="0" borderId="0" xfId="0" applyFont="1" applyBorder="1" applyAlignment="1">
      <alignment horizontal="center" vertical="top"/>
    </xf>
    <xf numFmtId="0" fontId="72" fillId="0" borderId="14" xfId="0" applyFont="1" applyFill="1" applyBorder="1" applyAlignment="1">
      <alignment horizontal="center" vertical="top"/>
    </xf>
    <xf numFmtId="0" fontId="72" fillId="0" borderId="14" xfId="0" applyFont="1" applyFill="1" applyBorder="1" applyAlignment="1">
      <alignment horizontal="center" vertical="top" wrapText="1"/>
    </xf>
    <xf numFmtId="0" fontId="72" fillId="0" borderId="14" xfId="0" applyFont="1" applyFill="1" applyBorder="1" applyAlignment="1">
      <alignment vertical="center"/>
    </xf>
    <xf numFmtId="0" fontId="72" fillId="0" borderId="49" xfId="0" applyFont="1" applyFill="1" applyBorder="1" applyAlignment="1">
      <alignment horizontal="center"/>
    </xf>
    <xf numFmtId="0" fontId="72" fillId="0" borderId="49" xfId="0" applyFont="1" applyFill="1" applyBorder="1" applyAlignment="1">
      <alignment vertical="center"/>
    </xf>
    <xf numFmtId="0" fontId="72" fillId="0" borderId="26" xfId="0" applyFont="1" applyFill="1" applyBorder="1" applyAlignment="1">
      <alignment vertical="center"/>
    </xf>
    <xf numFmtId="0" fontId="72" fillId="0" borderId="49" xfId="0" applyFont="1" applyFill="1" applyBorder="1" applyAlignment="1">
      <alignment/>
    </xf>
    <xf numFmtId="0" fontId="72" fillId="0" borderId="14" xfId="0" applyFont="1" applyFill="1" applyBorder="1" applyAlignment="1">
      <alignment horizontal="center"/>
    </xf>
    <xf numFmtId="0" fontId="69" fillId="0" borderId="0" xfId="0" applyFont="1" applyBorder="1" applyAlignment="1">
      <alignment/>
    </xf>
    <xf numFmtId="0" fontId="70" fillId="0" borderId="14" xfId="0" applyFont="1" applyFill="1" applyBorder="1" applyAlignment="1">
      <alignment horizontal="center" vertical="top"/>
    </xf>
    <xf numFmtId="0" fontId="70" fillId="0" borderId="14" xfId="0" applyFont="1" applyFill="1" applyBorder="1" applyAlignment="1">
      <alignment horizontal="center"/>
    </xf>
    <xf numFmtId="0" fontId="72" fillId="0" borderId="14" xfId="0" applyFont="1" applyFill="1" applyBorder="1" applyAlignment="1">
      <alignment/>
    </xf>
    <xf numFmtId="0" fontId="70" fillId="0" borderId="49" xfId="0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69" fillId="0" borderId="0" xfId="0" applyFont="1" applyAlignment="1">
      <alignment horizontal="justify" vertical="top" wrapText="1"/>
    </xf>
    <xf numFmtId="0" fontId="72" fillId="0" borderId="0" xfId="0" applyFont="1" applyAlignment="1">
      <alignment horizontal="center" vertical="top" wrapText="1"/>
    </xf>
    <xf numFmtId="0" fontId="72" fillId="0" borderId="0" xfId="0" applyFont="1" applyAlignment="1">
      <alignment horizontal="justify" vertical="top" wrapText="1"/>
    </xf>
    <xf numFmtId="0" fontId="69" fillId="0" borderId="0" xfId="0" applyFont="1" applyAlignment="1">
      <alignment wrapText="1"/>
    </xf>
    <xf numFmtId="0" fontId="72" fillId="0" borderId="0" xfId="0" applyFont="1" applyAlignment="1">
      <alignment horizontal="center" wrapText="1"/>
    </xf>
    <xf numFmtId="0" fontId="72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69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14" xfId="0" applyFont="1" applyFill="1" applyBorder="1" applyAlignment="1">
      <alignment horizontal="left" vertical="top"/>
    </xf>
    <xf numFmtId="0" fontId="69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0" fontId="70" fillId="0" borderId="0" xfId="0" applyFont="1" applyFill="1" applyAlignment="1">
      <alignment horizontal="center" wrapText="1"/>
    </xf>
    <xf numFmtId="0" fontId="73" fillId="0" borderId="0" xfId="0" applyFont="1" applyFill="1" applyAlignment="1">
      <alignment/>
    </xf>
    <xf numFmtId="0" fontId="71" fillId="0" borderId="0" xfId="0" applyFont="1" applyFill="1" applyAlignment="1">
      <alignment horizontal="justify"/>
    </xf>
    <xf numFmtId="1" fontId="23" fillId="30" borderId="17" xfId="0" applyNumberFormat="1" applyFont="1" applyFill="1" applyBorder="1" applyAlignment="1">
      <alignment horizontal="center" vertical="top" wrapText="1"/>
    </xf>
    <xf numFmtId="0" fontId="27" fillId="0" borderId="89" xfId="0" applyFont="1" applyFill="1" applyBorder="1" applyAlignment="1">
      <alignment horizontal="center" vertical="top" wrapText="1"/>
    </xf>
    <xf numFmtId="0" fontId="33" fillId="0" borderId="69" xfId="0" applyFont="1" applyFill="1" applyBorder="1" applyAlignment="1">
      <alignment horizontal="center" vertical="center" wrapText="1"/>
    </xf>
    <xf numFmtId="1" fontId="23" fillId="0" borderId="35" xfId="0" applyNumberFormat="1" applyFont="1" applyBorder="1" applyAlignment="1">
      <alignment horizontal="center" vertical="top" wrapText="1"/>
    </xf>
    <xf numFmtId="0" fontId="32" fillId="28" borderId="69" xfId="0" applyFont="1" applyFill="1" applyBorder="1" applyAlignment="1">
      <alignment horizontal="center" vertical="top"/>
    </xf>
    <xf numFmtId="0" fontId="32" fillId="28" borderId="75" xfId="0" applyFont="1" applyFill="1" applyBorder="1" applyAlignment="1">
      <alignment horizontal="center" vertical="top"/>
    </xf>
    <xf numFmtId="0" fontId="63" fillId="29" borderId="52" xfId="0" applyFont="1" applyFill="1" applyBorder="1" applyAlignment="1">
      <alignment horizontal="center" vertical="top" wrapText="1"/>
    </xf>
    <xf numFmtId="0" fontId="66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33" fillId="0" borderId="26" xfId="0" applyFont="1" applyFill="1" applyBorder="1" applyAlignment="1">
      <alignment horizontal="center" vertical="top"/>
    </xf>
    <xf numFmtId="0" fontId="33" fillId="0" borderId="26" xfId="0" applyFont="1" applyFill="1" applyBorder="1" applyAlignment="1">
      <alignment horizontal="left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top"/>
    </xf>
    <xf numFmtId="1" fontId="22" fillId="0" borderId="26" xfId="0" applyNumberFormat="1" applyFont="1" applyBorder="1" applyAlignment="1">
      <alignment horizontal="center" vertical="top" wrapText="1"/>
    </xf>
    <xf numFmtId="1" fontId="22" fillId="0" borderId="26" xfId="0" applyNumberFormat="1" applyFont="1" applyFill="1" applyBorder="1" applyAlignment="1">
      <alignment horizontal="center" vertical="top"/>
    </xf>
    <xf numFmtId="1" fontId="22" fillId="0" borderId="26" xfId="0" applyNumberFormat="1" applyFont="1" applyFill="1" applyBorder="1" applyAlignment="1">
      <alignment horizontal="center" vertical="top" wrapText="1"/>
    </xf>
    <xf numFmtId="1" fontId="56" fillId="24" borderId="26" xfId="0" applyNumberFormat="1" applyFont="1" applyFill="1" applyBorder="1" applyAlignment="1">
      <alignment horizontal="center" vertical="top"/>
    </xf>
    <xf numFmtId="1" fontId="56" fillId="24" borderId="90" xfId="0" applyNumberFormat="1" applyFont="1" applyFill="1" applyBorder="1" applyAlignment="1">
      <alignment horizontal="center" vertical="top"/>
    </xf>
    <xf numFmtId="0" fontId="55" fillId="0" borderId="91" xfId="0" applyFont="1" applyFill="1" applyBorder="1" applyAlignment="1">
      <alignment horizontal="center" vertical="top"/>
    </xf>
    <xf numFmtId="0" fontId="55" fillId="0" borderId="26" xfId="0" applyFont="1" applyFill="1" applyBorder="1" applyAlignment="1">
      <alignment horizontal="center" vertical="top"/>
    </xf>
    <xf numFmtId="0" fontId="55" fillId="0" borderId="50" xfId="0" applyFont="1" applyFill="1" applyBorder="1" applyAlignment="1">
      <alignment horizontal="center" vertical="top"/>
    </xf>
    <xf numFmtId="0" fontId="55" fillId="0" borderId="76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5" fillId="0" borderId="90" xfId="0" applyFont="1" applyFill="1" applyBorder="1" applyAlignment="1">
      <alignment horizontal="center" vertical="top"/>
    </xf>
    <xf numFmtId="0" fontId="23" fillId="0" borderId="92" xfId="0" applyFont="1" applyFill="1" applyBorder="1" applyAlignment="1">
      <alignment horizontal="center" vertical="top" wrapText="1"/>
    </xf>
    <xf numFmtId="0" fontId="22" fillId="24" borderId="26" xfId="0" applyFont="1" applyFill="1" applyBorder="1" applyAlignment="1">
      <alignment horizontal="center" vertical="top"/>
    </xf>
    <xf numFmtId="0" fontId="33" fillId="24" borderId="28" xfId="0" applyFont="1" applyFill="1" applyBorder="1" applyAlignment="1">
      <alignment horizontal="center" vertical="top"/>
    </xf>
    <xf numFmtId="0" fontId="33" fillId="24" borderId="93" xfId="0" applyFont="1" applyFill="1" applyBorder="1" applyAlignment="1">
      <alignment horizontal="center" vertical="top"/>
    </xf>
    <xf numFmtId="0" fontId="22" fillId="0" borderId="94" xfId="0" applyFont="1" applyFill="1" applyBorder="1" applyAlignment="1">
      <alignment horizontal="center" vertical="top"/>
    </xf>
    <xf numFmtId="0" fontId="22" fillId="0" borderId="76" xfId="0" applyFont="1" applyFill="1" applyBorder="1" applyAlignment="1">
      <alignment horizontal="center" vertical="top"/>
    </xf>
    <xf numFmtId="0" fontId="22" fillId="0" borderId="90" xfId="0" applyFont="1" applyFill="1" applyBorder="1" applyAlignment="1">
      <alignment horizontal="center" vertical="top"/>
    </xf>
    <xf numFmtId="0" fontId="44" fillId="0" borderId="73" xfId="0" applyFont="1" applyFill="1" applyBorder="1" applyAlignment="1">
      <alignment horizontal="center" vertical="top" wrapText="1"/>
    </xf>
    <xf numFmtId="0" fontId="45" fillId="0" borderId="46" xfId="0" applyFont="1" applyFill="1" applyBorder="1" applyAlignment="1">
      <alignment horizontal="right" vertical="top" wrapText="1"/>
    </xf>
    <xf numFmtId="0" fontId="45" fillId="0" borderId="46" xfId="0" applyFont="1" applyFill="1" applyBorder="1" applyAlignment="1">
      <alignment horizontal="center" vertical="top" wrapText="1"/>
    </xf>
    <xf numFmtId="0" fontId="22" fillId="24" borderId="45" xfId="0" applyFont="1" applyFill="1" applyBorder="1" applyAlignment="1">
      <alignment horizontal="center" vertical="top"/>
    </xf>
    <xf numFmtId="1" fontId="22" fillId="0" borderId="45" xfId="0" applyNumberFormat="1" applyFont="1" applyFill="1" applyBorder="1" applyAlignment="1">
      <alignment horizontal="center" vertical="top"/>
    </xf>
    <xf numFmtId="0" fontId="33" fillId="24" borderId="73" xfId="0" applyFont="1" applyFill="1" applyBorder="1" applyAlignment="1">
      <alignment horizontal="center" vertical="top"/>
    </xf>
    <xf numFmtId="0" fontId="33" fillId="24" borderId="46" xfId="0" applyFont="1" applyFill="1" applyBorder="1" applyAlignment="1">
      <alignment horizontal="center" vertical="top"/>
    </xf>
    <xf numFmtId="0" fontId="33" fillId="24" borderId="95" xfId="0" applyFont="1" applyFill="1" applyBorder="1" applyAlignment="1">
      <alignment horizontal="center" vertical="top"/>
    </xf>
    <xf numFmtId="0" fontId="33" fillId="24" borderId="96" xfId="0" applyFont="1" applyFill="1" applyBorder="1" applyAlignment="1">
      <alignment horizontal="center" vertical="top"/>
    </xf>
    <xf numFmtId="0" fontId="33" fillId="24" borderId="71" xfId="0" applyFont="1" applyFill="1" applyBorder="1" applyAlignment="1">
      <alignment horizontal="center" vertical="top"/>
    </xf>
    <xf numFmtId="0" fontId="45" fillId="0" borderId="97" xfId="0" applyFont="1" applyFill="1" applyBorder="1" applyAlignment="1">
      <alignment horizontal="center" vertical="top" wrapText="1"/>
    </xf>
    <xf numFmtId="0" fontId="22" fillId="24" borderId="38" xfId="0" applyFont="1" applyFill="1" applyBorder="1" applyAlignment="1">
      <alignment horizontal="center" vertical="top"/>
    </xf>
    <xf numFmtId="1" fontId="22" fillId="0" borderId="38" xfId="0" applyNumberFormat="1" applyFont="1" applyFill="1" applyBorder="1" applyAlignment="1">
      <alignment horizontal="center" vertical="top"/>
    </xf>
    <xf numFmtId="0" fontId="34" fillId="0" borderId="62" xfId="0" applyFont="1" applyFill="1" applyBorder="1" applyAlignment="1">
      <alignment horizontal="center" vertical="top"/>
    </xf>
    <xf numFmtId="1" fontId="34" fillId="0" borderId="62" xfId="0" applyNumberFormat="1" applyFont="1" applyFill="1" applyBorder="1" applyAlignment="1">
      <alignment horizontal="center" vertical="top"/>
    </xf>
    <xf numFmtId="1" fontId="22" fillId="0" borderId="67" xfId="0" applyNumberFormat="1" applyFont="1" applyFill="1" applyBorder="1" applyAlignment="1">
      <alignment horizontal="center" vertical="top"/>
    </xf>
    <xf numFmtId="1" fontId="22" fillId="0" borderId="66" xfId="0" applyNumberFormat="1" applyFont="1" applyFill="1" applyBorder="1" applyAlignment="1">
      <alignment horizontal="center" vertical="top"/>
    </xf>
    <xf numFmtId="1" fontId="22" fillId="0" borderId="98" xfId="0" applyNumberFormat="1" applyFont="1" applyFill="1" applyBorder="1" applyAlignment="1">
      <alignment horizontal="center" vertical="top"/>
    </xf>
    <xf numFmtId="0" fontId="22" fillId="0" borderId="99" xfId="0" applyFont="1" applyFill="1" applyBorder="1" applyAlignment="1">
      <alignment horizontal="center" vertical="top"/>
    </xf>
    <xf numFmtId="0" fontId="0" fillId="0" borderId="49" xfId="0" applyBorder="1" applyAlignment="1">
      <alignment/>
    </xf>
    <xf numFmtId="0" fontId="33" fillId="28" borderId="100" xfId="0" applyFont="1" applyFill="1" applyBorder="1" applyAlignment="1">
      <alignment horizontal="center" vertical="top"/>
    </xf>
    <xf numFmtId="0" fontId="33" fillId="26" borderId="100" xfId="0" applyFont="1" applyFill="1" applyBorder="1" applyAlignment="1">
      <alignment horizontal="center" vertical="top"/>
    </xf>
    <xf numFmtId="0" fontId="34" fillId="0" borderId="12" xfId="0" applyFont="1" applyFill="1" applyBorder="1" applyAlignment="1">
      <alignment horizontal="left" vertical="center" wrapText="1"/>
    </xf>
    <xf numFmtId="0" fontId="33" fillId="26" borderId="75" xfId="0" applyFont="1" applyFill="1" applyBorder="1" applyAlignment="1">
      <alignment horizontal="center" vertical="top"/>
    </xf>
    <xf numFmtId="0" fontId="33" fillId="28" borderId="101" xfId="0" applyFont="1" applyFill="1" applyBorder="1" applyAlignment="1">
      <alignment horizontal="center" vertical="top"/>
    </xf>
    <xf numFmtId="0" fontId="34" fillId="0" borderId="55" xfId="0" applyFont="1" applyFill="1" applyBorder="1" applyAlignment="1">
      <alignment horizontal="left" wrapText="1"/>
    </xf>
    <xf numFmtId="0" fontId="33" fillId="26" borderId="18" xfId="0" applyFont="1" applyFill="1" applyBorder="1" applyAlignment="1">
      <alignment horizontal="center" vertical="top"/>
    </xf>
    <xf numFmtId="0" fontId="33" fillId="0" borderId="102" xfId="0" applyFont="1" applyFill="1" applyBorder="1" applyAlignment="1">
      <alignment horizontal="left" vertical="center" wrapText="1"/>
    </xf>
    <xf numFmtId="0" fontId="59" fillId="0" borderId="49" xfId="0" applyFont="1" applyFill="1" applyBorder="1" applyAlignment="1">
      <alignment horizontal="center" vertical="top"/>
    </xf>
    <xf numFmtId="1" fontId="23" fillId="0" borderId="49" xfId="0" applyNumberFormat="1" applyFont="1" applyFill="1" applyBorder="1" applyAlignment="1">
      <alignment horizontal="center" vertical="top"/>
    </xf>
    <xf numFmtId="1" fontId="23" fillId="0" borderId="49" xfId="0" applyNumberFormat="1" applyFont="1" applyFill="1" applyBorder="1" applyAlignment="1">
      <alignment horizontal="center" vertical="top" wrapText="1"/>
    </xf>
    <xf numFmtId="0" fontId="41" fillId="0" borderId="49" xfId="0" applyFont="1" applyFill="1" applyBorder="1" applyAlignment="1">
      <alignment horizontal="center" vertical="top"/>
    </xf>
    <xf numFmtId="0" fontId="32" fillId="0" borderId="49" xfId="0" applyFont="1" applyFill="1" applyBorder="1" applyAlignment="1">
      <alignment horizontal="center" vertical="top"/>
    </xf>
    <xf numFmtId="0" fontId="22" fillId="30" borderId="49" xfId="0" applyFont="1" applyFill="1" applyBorder="1" applyAlignment="1">
      <alignment/>
    </xf>
    <xf numFmtId="0" fontId="23" fillId="0" borderId="49" xfId="0" applyFont="1" applyBorder="1" applyAlignment="1">
      <alignment/>
    </xf>
    <xf numFmtId="0" fontId="23" fillId="29" borderId="17" xfId="0" applyFont="1" applyFill="1" applyBorder="1" applyAlignment="1">
      <alignment horizontal="center" vertical="top"/>
    </xf>
    <xf numFmtId="0" fontId="27" fillId="0" borderId="103" xfId="0" applyFont="1" applyFill="1" applyBorder="1" applyAlignment="1">
      <alignment horizontal="center" vertical="center" wrapText="1"/>
    </xf>
    <xf numFmtId="0" fontId="59" fillId="0" borderId="68" xfId="0" applyFont="1" applyFill="1" applyBorder="1" applyAlignment="1">
      <alignment horizontal="center" vertical="top"/>
    </xf>
    <xf numFmtId="0" fontId="23" fillId="0" borderId="104" xfId="0" applyFont="1" applyFill="1" applyBorder="1" applyAlignment="1">
      <alignment horizontal="center" vertical="top"/>
    </xf>
    <xf numFmtId="0" fontId="23" fillId="0" borderId="49" xfId="0" applyFont="1" applyFill="1" applyBorder="1" applyAlignment="1">
      <alignment vertical="top"/>
    </xf>
    <xf numFmtId="0" fontId="41" fillId="0" borderId="49" xfId="0" applyFont="1" applyFill="1" applyBorder="1" applyAlignment="1">
      <alignment vertical="top"/>
    </xf>
    <xf numFmtId="1" fontId="32" fillId="0" borderId="49" xfId="0" applyNumberFormat="1" applyFont="1" applyFill="1" applyBorder="1" applyAlignment="1">
      <alignment horizontal="center" vertical="top"/>
    </xf>
    <xf numFmtId="1" fontId="32" fillId="0" borderId="105" xfId="0" applyNumberFormat="1" applyFont="1" applyFill="1" applyBorder="1" applyAlignment="1">
      <alignment horizontal="center" vertical="top"/>
    </xf>
    <xf numFmtId="0" fontId="29" fillId="0" borderId="106" xfId="0" applyFont="1" applyFill="1" applyBorder="1" applyAlignment="1">
      <alignment horizontal="justify" vertical="top" wrapText="1"/>
    </xf>
    <xf numFmtId="1" fontId="23" fillId="0" borderId="64" xfId="0" applyNumberFormat="1" applyFont="1" applyFill="1" applyBorder="1" applyAlignment="1">
      <alignment horizontal="center" vertical="top" wrapText="1"/>
    </xf>
    <xf numFmtId="0" fontId="34" fillId="30" borderId="71" xfId="0" applyFont="1" applyFill="1" applyBorder="1" applyAlignment="1">
      <alignment horizontal="left" vertical="center" wrapText="1"/>
    </xf>
    <xf numFmtId="0" fontId="33" fillId="30" borderId="100" xfId="0" applyFont="1" applyFill="1" applyBorder="1" applyAlignment="1">
      <alignment horizontal="center" vertical="center" wrapText="1"/>
    </xf>
    <xf numFmtId="0" fontId="23" fillId="30" borderId="46" xfId="0" applyFont="1" applyFill="1" applyBorder="1" applyAlignment="1">
      <alignment horizontal="center" vertical="top"/>
    </xf>
    <xf numFmtId="0" fontId="23" fillId="30" borderId="45" xfId="0" applyFont="1" applyFill="1" applyBorder="1" applyAlignment="1">
      <alignment horizontal="center" vertical="top"/>
    </xf>
    <xf numFmtId="0" fontId="23" fillId="30" borderId="48" xfId="0" applyFont="1" applyFill="1" applyBorder="1" applyAlignment="1">
      <alignment horizontal="center" vertical="top"/>
    </xf>
    <xf numFmtId="0" fontId="23" fillId="30" borderId="71" xfId="0" applyFont="1" applyFill="1" applyBorder="1" applyAlignment="1">
      <alignment horizontal="center" vertical="top"/>
    </xf>
    <xf numFmtId="1" fontId="23" fillId="30" borderId="73" xfId="0" applyNumberFormat="1" applyFont="1" applyFill="1" applyBorder="1" applyAlignment="1">
      <alignment horizontal="center" vertical="top" wrapText="1"/>
    </xf>
    <xf numFmtId="1" fontId="23" fillId="30" borderId="45" xfId="0" applyNumberFormat="1" applyFont="1" applyFill="1" applyBorder="1" applyAlignment="1">
      <alignment horizontal="center" vertical="top" wrapText="1"/>
    </xf>
    <xf numFmtId="0" fontId="23" fillId="30" borderId="48" xfId="0" applyFont="1" applyFill="1" applyBorder="1" applyAlignment="1">
      <alignment horizontal="center" vertical="top"/>
    </xf>
    <xf numFmtId="0" fontId="34" fillId="30" borderId="71" xfId="0" applyFont="1" applyFill="1" applyBorder="1" applyAlignment="1">
      <alignment horizontal="left" wrapText="1"/>
    </xf>
    <xf numFmtId="0" fontId="33" fillId="30" borderId="75" xfId="0" applyFont="1" applyFill="1" applyBorder="1" applyAlignment="1">
      <alignment horizontal="center" vertical="center" wrapText="1"/>
    </xf>
    <xf numFmtId="1" fontId="23" fillId="30" borderId="38" xfId="0" applyNumberFormat="1" applyFont="1" applyFill="1" applyBorder="1" applyAlignment="1">
      <alignment horizontal="center" vertical="top" wrapText="1"/>
    </xf>
    <xf numFmtId="0" fontId="34" fillId="30" borderId="60" xfId="0" applyFont="1" applyFill="1" applyBorder="1" applyAlignment="1">
      <alignment horizontal="left" wrapText="1"/>
    </xf>
    <xf numFmtId="0" fontId="23" fillId="30" borderId="66" xfId="0" applyFont="1" applyFill="1" applyBorder="1" applyAlignment="1">
      <alignment horizontal="center" vertical="top"/>
    </xf>
    <xf numFmtId="0" fontId="23" fillId="0" borderId="107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/>
    </xf>
    <xf numFmtId="0" fontId="33" fillId="30" borderId="95" xfId="0" applyFont="1" applyFill="1" applyBorder="1" applyAlignment="1">
      <alignment horizontal="center" vertical="center" wrapText="1"/>
    </xf>
    <xf numFmtId="0" fontId="32" fillId="0" borderId="108" xfId="0" applyFont="1" applyFill="1" applyBorder="1" applyAlignment="1">
      <alignment horizontal="center" vertical="center" wrapText="1"/>
    </xf>
    <xf numFmtId="0" fontId="32" fillId="29" borderId="14" xfId="0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center" vertical="top"/>
    </xf>
    <xf numFmtId="0" fontId="23" fillId="0" borderId="8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top"/>
    </xf>
    <xf numFmtId="0" fontId="23" fillId="0" borderId="109" xfId="0" applyFont="1" applyFill="1" applyBorder="1" applyAlignment="1">
      <alignment horizontal="center" vertical="top"/>
    </xf>
    <xf numFmtId="1" fontId="25" fillId="27" borderId="109" xfId="0" applyNumberFormat="1" applyFont="1" applyFill="1" applyBorder="1" applyAlignment="1">
      <alignment horizontal="center" vertical="top"/>
    </xf>
    <xf numFmtId="0" fontId="23" fillId="0" borderId="77" xfId="0" applyFont="1" applyFill="1" applyBorder="1" applyAlignment="1">
      <alignment horizontal="center" vertical="top"/>
    </xf>
    <xf numFmtId="0" fontId="25" fillId="27" borderId="50" xfId="0" applyFont="1" applyFill="1" applyBorder="1" applyAlignment="1">
      <alignment horizontal="center" vertical="top"/>
    </xf>
    <xf numFmtId="0" fontId="21" fillId="0" borderId="110" xfId="0" applyFont="1" applyBorder="1" applyAlignment="1">
      <alignment/>
    </xf>
    <xf numFmtId="0" fontId="0" fillId="0" borderId="0" xfId="0" applyAlignment="1">
      <alignment/>
    </xf>
    <xf numFmtId="0" fontId="22" fillId="30" borderId="111" xfId="0" applyFont="1" applyFill="1" applyBorder="1" applyAlignment="1">
      <alignment/>
    </xf>
    <xf numFmtId="0" fontId="6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/>
    </xf>
    <xf numFmtId="0" fontId="22" fillId="0" borderId="16" xfId="0" applyFont="1" applyBorder="1" applyAlignment="1">
      <alignment horizontal="right" vertical="top"/>
    </xf>
    <xf numFmtId="1" fontId="22" fillId="24" borderId="24" xfId="0" applyNumberFormat="1" applyFont="1" applyFill="1" applyBorder="1" applyAlignment="1">
      <alignment horizontal="right" vertical="top"/>
    </xf>
    <xf numFmtId="0" fontId="90" fillId="0" borderId="0" xfId="0" applyFont="1" applyFill="1" applyBorder="1" applyAlignment="1">
      <alignment/>
    </xf>
    <xf numFmtId="0" fontId="91" fillId="0" borderId="0" xfId="0" applyFont="1" applyAlignment="1">
      <alignment/>
    </xf>
    <xf numFmtId="0" fontId="72" fillId="0" borderId="112" xfId="0" applyFont="1" applyFill="1" applyBorder="1" applyAlignment="1">
      <alignment vertical="center"/>
    </xf>
    <xf numFmtId="0" fontId="72" fillId="0" borderId="14" xfId="0" applyFont="1" applyFill="1" applyBorder="1" applyAlignment="1">
      <alignment horizontal="left"/>
    </xf>
    <xf numFmtId="0" fontId="72" fillId="0" borderId="14" xfId="0" applyFont="1" applyFill="1" applyBorder="1" applyAlignment="1">
      <alignment wrapText="1"/>
    </xf>
    <xf numFmtId="0" fontId="92" fillId="0" borderId="0" xfId="0" applyFont="1" applyAlignment="1">
      <alignment/>
    </xf>
    <xf numFmtId="0" fontId="28" fillId="0" borderId="77" xfId="0" applyFont="1" applyBorder="1" applyAlignment="1">
      <alignment vertical="top" textRotation="90" wrapText="1"/>
    </xf>
    <xf numFmtId="0" fontId="29" fillId="24" borderId="91" xfId="0" applyFont="1" applyFill="1" applyBorder="1" applyAlignment="1">
      <alignment horizontal="center" vertical="top" textRotation="90" wrapText="1"/>
    </xf>
    <xf numFmtId="0" fontId="28" fillId="0" borderId="90" xfId="0" applyFont="1" applyBorder="1" applyAlignment="1">
      <alignment vertical="top" textRotation="90" wrapText="1"/>
    </xf>
    <xf numFmtId="0" fontId="62" fillId="0" borderId="113" xfId="0" applyFont="1" applyFill="1" applyBorder="1" applyAlignment="1">
      <alignment horizontal="center" vertical="top" textRotation="88" wrapText="1"/>
    </xf>
    <xf numFmtId="0" fontId="62" fillId="0" borderId="77" xfId="0" applyFont="1" applyBorder="1" applyAlignment="1">
      <alignment horizontal="center" vertical="top" textRotation="90" wrapText="1"/>
    </xf>
    <xf numFmtId="0" fontId="28" fillId="0" borderId="114" xfId="0" applyFont="1" applyBorder="1" applyAlignment="1">
      <alignment vertical="top" textRotation="90" wrapText="1"/>
    </xf>
    <xf numFmtId="0" fontId="28" fillId="0" borderId="33" xfId="0" applyFont="1" applyBorder="1" applyAlignment="1">
      <alignment vertical="top" textRotation="90" wrapText="1"/>
    </xf>
    <xf numFmtId="0" fontId="23" fillId="0" borderId="115" xfId="0" applyFont="1" applyBorder="1" applyAlignment="1">
      <alignment/>
    </xf>
    <xf numFmtId="0" fontId="23" fillId="0" borderId="116" xfId="0" applyFont="1" applyBorder="1" applyAlignment="1">
      <alignment/>
    </xf>
    <xf numFmtId="0" fontId="23" fillId="0" borderId="117" xfId="0" applyFont="1" applyBorder="1" applyAlignment="1">
      <alignment/>
    </xf>
    <xf numFmtId="0" fontId="0" fillId="0" borderId="104" xfId="0" applyBorder="1" applyAlignment="1">
      <alignment/>
    </xf>
    <xf numFmtId="1" fontId="23" fillId="30" borderId="61" xfId="0" applyNumberFormat="1" applyFont="1" applyFill="1" applyBorder="1" applyAlignment="1">
      <alignment horizontal="center" vertical="top" wrapText="1"/>
    </xf>
    <xf numFmtId="1" fontId="23" fillId="30" borderId="47" xfId="0" applyNumberFormat="1" applyFont="1" applyFill="1" applyBorder="1" applyAlignment="1">
      <alignment horizontal="center" vertical="top" wrapText="1"/>
    </xf>
    <xf numFmtId="1" fontId="23" fillId="30" borderId="63" xfId="0" applyNumberFormat="1" applyFont="1" applyFill="1" applyBorder="1" applyAlignment="1">
      <alignment horizontal="center" vertical="top" wrapText="1"/>
    </xf>
    <xf numFmtId="1" fontId="23" fillId="30" borderId="18" xfId="0" applyNumberFormat="1" applyFont="1" applyFill="1" applyBorder="1" applyAlignment="1">
      <alignment horizontal="center" vertical="top" wrapText="1"/>
    </xf>
    <xf numFmtId="0" fontId="0" fillId="0" borderId="68" xfId="0" applyBorder="1" applyAlignment="1">
      <alignment/>
    </xf>
    <xf numFmtId="0" fontId="32" fillId="0" borderId="15" xfId="0" applyFont="1" applyBorder="1" applyAlignment="1">
      <alignment horizontal="center" vertical="top"/>
    </xf>
    <xf numFmtId="0" fontId="33" fillId="0" borderId="15" xfId="0" applyFont="1" applyBorder="1" applyAlignment="1">
      <alignment horizontal="center" vertical="top"/>
    </xf>
    <xf numFmtId="0" fontId="27" fillId="24" borderId="15" xfId="0" applyFont="1" applyFill="1" applyBorder="1" applyAlignment="1">
      <alignment horizontal="center" vertical="top"/>
    </xf>
    <xf numFmtId="1" fontId="32" fillId="0" borderId="15" xfId="0" applyNumberFormat="1" applyFont="1" applyFill="1" applyBorder="1" applyAlignment="1">
      <alignment horizontal="center" vertical="top"/>
    </xf>
    <xf numFmtId="0" fontId="32" fillId="0" borderId="68" xfId="0" applyFont="1" applyFill="1" applyBorder="1" applyAlignment="1">
      <alignment horizontal="center" vertical="top"/>
    </xf>
    <xf numFmtId="0" fontId="32" fillId="24" borderId="44" xfId="0" applyFont="1" applyFill="1" applyBorder="1" applyAlignment="1">
      <alignment horizontal="center" vertical="top"/>
    </xf>
    <xf numFmtId="0" fontId="57" fillId="0" borderId="15" xfId="0" applyFont="1" applyFill="1" applyBorder="1" applyAlignment="1">
      <alignment horizontal="center" vertical="top"/>
    </xf>
    <xf numFmtId="1" fontId="23" fillId="30" borderId="20" xfId="0" applyNumberFormat="1" applyFont="1" applyFill="1" applyBorder="1" applyAlignment="1">
      <alignment horizontal="center" vertical="top" wrapText="1"/>
    </xf>
    <xf numFmtId="0" fontId="32" fillId="29" borderId="46" xfId="0" applyFont="1" applyFill="1" applyBorder="1" applyAlignment="1">
      <alignment horizontal="center" vertical="top"/>
    </xf>
    <xf numFmtId="0" fontId="57" fillId="7" borderId="15" xfId="0" applyFont="1" applyFill="1" applyBorder="1" applyAlignment="1">
      <alignment horizontal="center" vertical="top"/>
    </xf>
    <xf numFmtId="0" fontId="60" fillId="24" borderId="15" xfId="0" applyFont="1" applyFill="1" applyBorder="1" applyAlignment="1">
      <alignment horizontal="center" vertical="top"/>
    </xf>
    <xf numFmtId="0" fontId="60" fillId="24" borderId="62" xfId="0" applyFont="1" applyFill="1" applyBorder="1" applyAlignment="1">
      <alignment horizontal="center" vertical="top"/>
    </xf>
    <xf numFmtId="0" fontId="58" fillId="24" borderId="44" xfId="0" applyFont="1" applyFill="1" applyBorder="1" applyAlignment="1">
      <alignment horizontal="center" vertical="top"/>
    </xf>
    <xf numFmtId="1" fontId="57" fillId="24" borderId="15" xfId="0" applyNumberFormat="1" applyFont="1" applyFill="1" applyBorder="1" applyAlignment="1">
      <alignment horizontal="center" vertical="top"/>
    </xf>
    <xf numFmtId="1" fontId="56" fillId="24" borderId="20" xfId="0" applyNumberFormat="1" applyFont="1" applyFill="1" applyBorder="1" applyAlignment="1">
      <alignment horizontal="center" vertical="top"/>
    </xf>
    <xf numFmtId="1" fontId="33" fillId="24" borderId="62" xfId="0" applyNumberFormat="1" applyFont="1" applyFill="1" applyBorder="1" applyAlignment="1">
      <alignment horizontal="center" vertical="top"/>
    </xf>
    <xf numFmtId="1" fontId="56" fillId="24" borderId="91" xfId="0" applyNumberFormat="1" applyFont="1" applyFill="1" applyBorder="1" applyAlignment="1">
      <alignment horizontal="center" vertical="top"/>
    </xf>
    <xf numFmtId="0" fontId="22" fillId="0" borderId="40" xfId="0" applyFont="1" applyFill="1" applyBorder="1" applyAlignment="1">
      <alignment horizontal="center" vertical="top"/>
    </xf>
    <xf numFmtId="1" fontId="22" fillId="25" borderId="118" xfId="0" applyNumberFormat="1" applyFont="1" applyFill="1" applyBorder="1" applyAlignment="1">
      <alignment horizontal="center" vertical="top" wrapText="1"/>
    </xf>
    <xf numFmtId="1" fontId="32" fillId="24" borderId="119" xfId="0" applyNumberFormat="1" applyFont="1" applyFill="1" applyBorder="1" applyAlignment="1">
      <alignment horizontal="center" vertical="top"/>
    </xf>
    <xf numFmtId="1" fontId="33" fillId="24" borderId="119" xfId="0" applyNumberFormat="1" applyFont="1" applyFill="1" applyBorder="1" applyAlignment="1">
      <alignment horizontal="center" vertical="top"/>
    </xf>
    <xf numFmtId="1" fontId="32" fillId="24" borderId="118" xfId="0" applyNumberFormat="1" applyFont="1" applyFill="1" applyBorder="1" applyAlignment="1">
      <alignment horizontal="center" vertical="top"/>
    </xf>
    <xf numFmtId="1" fontId="40" fillId="24" borderId="119" xfId="0" applyNumberFormat="1" applyFont="1" applyFill="1" applyBorder="1" applyAlignment="1">
      <alignment horizontal="center" vertical="top"/>
    </xf>
    <xf numFmtId="0" fontId="41" fillId="0" borderId="119" xfId="0" applyFont="1" applyBorder="1" applyAlignment="1">
      <alignment vertical="top"/>
    </xf>
    <xf numFmtId="0" fontId="41" fillId="0" borderId="119" xfId="0" applyFont="1" applyFill="1" applyBorder="1" applyAlignment="1">
      <alignment horizontal="center" vertical="top"/>
    </xf>
    <xf numFmtId="0" fontId="41" fillId="0" borderId="120" xfId="0" applyFont="1" applyFill="1" applyBorder="1" applyAlignment="1">
      <alignment horizontal="center" vertical="top"/>
    </xf>
    <xf numFmtId="1" fontId="25" fillId="27" borderId="120" xfId="0" applyNumberFormat="1" applyFont="1" applyFill="1" applyBorder="1" applyAlignment="1">
      <alignment horizontal="center" vertical="top"/>
    </xf>
    <xf numFmtId="1" fontId="23" fillId="30" borderId="121" xfId="0" applyNumberFormat="1" applyFont="1" applyFill="1" applyBorder="1" applyAlignment="1">
      <alignment horizontal="center" vertical="top" wrapText="1"/>
    </xf>
    <xf numFmtId="0" fontId="41" fillId="0" borderId="118" xfId="0" applyFont="1" applyFill="1" applyBorder="1" applyAlignment="1">
      <alignment horizontal="center" vertical="top"/>
    </xf>
    <xf numFmtId="1" fontId="23" fillId="30" borderId="122" xfId="0" applyNumberFormat="1" applyFont="1" applyFill="1" applyBorder="1" applyAlignment="1">
      <alignment horizontal="center" vertical="top" wrapText="1"/>
    </xf>
    <xf numFmtId="0" fontId="22" fillId="0" borderId="63" xfId="0" applyFont="1" applyBorder="1" applyAlignment="1">
      <alignment vertical="top"/>
    </xf>
    <xf numFmtId="0" fontId="23" fillId="0" borderId="41" xfId="0" applyFont="1" applyBorder="1" applyAlignment="1">
      <alignment vertical="top"/>
    </xf>
    <xf numFmtId="0" fontId="22" fillId="0" borderId="18" xfId="0" applyFont="1" applyBorder="1" applyAlignment="1">
      <alignment vertical="top"/>
    </xf>
    <xf numFmtId="0" fontId="22" fillId="0" borderId="16" xfId="0" applyFont="1" applyBorder="1" applyAlignment="1">
      <alignment horizontal="center" vertical="top"/>
    </xf>
    <xf numFmtId="0" fontId="22" fillId="0" borderId="63" xfId="0" applyFont="1" applyBorder="1" applyAlignment="1">
      <alignment horizontal="center" vertical="top"/>
    </xf>
    <xf numFmtId="0" fontId="23" fillId="0" borderId="123" xfId="0" applyFont="1" applyFill="1" applyBorder="1" applyAlignment="1">
      <alignment horizontal="center" vertical="top"/>
    </xf>
    <xf numFmtId="0" fontId="23" fillId="0" borderId="124" xfId="0" applyFont="1" applyFill="1" applyBorder="1" applyAlignment="1">
      <alignment horizontal="center" vertical="top"/>
    </xf>
    <xf numFmtId="1" fontId="33" fillId="24" borderId="16" xfId="0" applyNumberFormat="1" applyFont="1" applyFill="1" applyBorder="1" applyAlignment="1">
      <alignment horizontal="center" vertical="top"/>
    </xf>
    <xf numFmtId="1" fontId="32" fillId="24" borderId="104" xfId="0" applyNumberFormat="1" applyFont="1" applyFill="1" applyBorder="1" applyAlignment="1">
      <alignment horizontal="center" vertical="top"/>
    </xf>
    <xf numFmtId="1" fontId="32" fillId="24" borderId="41" xfId="0" applyNumberFormat="1" applyFont="1" applyFill="1" applyBorder="1" applyAlignment="1">
      <alignment horizontal="center" vertical="top"/>
    </xf>
    <xf numFmtId="0" fontId="29" fillId="24" borderId="0" xfId="0" applyFont="1" applyFill="1" applyBorder="1" applyAlignment="1">
      <alignment horizontal="center" vertical="top" textRotation="89" wrapText="1"/>
    </xf>
    <xf numFmtId="0" fontId="22" fillId="30" borderId="68" xfId="0" applyFont="1" applyFill="1" applyBorder="1" applyAlignment="1">
      <alignment/>
    </xf>
    <xf numFmtId="0" fontId="33" fillId="24" borderId="15" xfId="0" applyFont="1" applyFill="1" applyBorder="1" applyAlignment="1">
      <alignment horizontal="center" vertical="top"/>
    </xf>
    <xf numFmtId="0" fontId="33" fillId="24" borderId="20" xfId="0" applyFont="1" applyFill="1" applyBorder="1" applyAlignment="1">
      <alignment horizontal="center" vertical="top"/>
    </xf>
    <xf numFmtId="0" fontId="33" fillId="24" borderId="62" xfId="0" applyFont="1" applyFill="1" applyBorder="1" applyAlignment="1">
      <alignment horizontal="center" vertical="top"/>
    </xf>
    <xf numFmtId="0" fontId="22" fillId="30" borderId="104" xfId="0" applyFont="1" applyFill="1" applyBorder="1" applyAlignment="1">
      <alignment/>
    </xf>
    <xf numFmtId="0" fontId="23" fillId="0" borderId="104" xfId="0" applyFont="1" applyFill="1" applyBorder="1" applyAlignment="1">
      <alignment vertical="top"/>
    </xf>
    <xf numFmtId="1" fontId="32" fillId="7" borderId="16" xfId="0" applyNumberFormat="1" applyFont="1" applyFill="1" applyBorder="1" applyAlignment="1">
      <alignment horizontal="center" vertical="top"/>
    </xf>
    <xf numFmtId="0" fontId="22" fillId="0" borderId="41" xfId="0" applyFont="1" applyFill="1" applyBorder="1" applyAlignment="1">
      <alignment horizontal="center" vertical="top"/>
    </xf>
    <xf numFmtId="0" fontId="22" fillId="0" borderId="125" xfId="0" applyFont="1" applyBorder="1" applyAlignment="1">
      <alignment horizontal="right" vertical="top"/>
    </xf>
    <xf numFmtId="0" fontId="26" fillId="0" borderId="49" xfId="0" applyFont="1" applyBorder="1" applyAlignment="1">
      <alignment/>
    </xf>
    <xf numFmtId="0" fontId="23" fillId="0" borderId="111" xfId="0" applyFont="1" applyBorder="1" applyAlignment="1">
      <alignment/>
    </xf>
    <xf numFmtId="0" fontId="27" fillId="24" borderId="126" xfId="0" applyFont="1" applyFill="1" applyBorder="1" applyAlignment="1">
      <alignment horizontal="center" vertical="center" wrapText="1"/>
    </xf>
    <xf numFmtId="0" fontId="28" fillId="0" borderId="127" xfId="0" applyFont="1" applyBorder="1" applyAlignment="1">
      <alignment vertical="center" textRotation="90" wrapText="1"/>
    </xf>
    <xf numFmtId="0" fontId="23" fillId="0" borderId="128" xfId="0" applyFont="1" applyFill="1" applyBorder="1" applyAlignment="1">
      <alignment horizontal="center" vertical="top"/>
    </xf>
    <xf numFmtId="0" fontId="57" fillId="0" borderId="44" xfId="0" applyFont="1" applyFill="1" applyBorder="1" applyAlignment="1">
      <alignment horizontal="center" vertical="top"/>
    </xf>
    <xf numFmtId="1" fontId="23" fillId="30" borderId="129" xfId="0" applyNumberFormat="1" applyFont="1" applyFill="1" applyBorder="1" applyAlignment="1">
      <alignment horizontal="center" vertical="top" wrapText="1"/>
    </xf>
    <xf numFmtId="1" fontId="23" fillId="30" borderId="118" xfId="0" applyNumberFormat="1" applyFont="1" applyFill="1" applyBorder="1" applyAlignment="1">
      <alignment horizontal="center" vertical="top" wrapText="1"/>
    </xf>
    <xf numFmtId="1" fontId="23" fillId="30" borderId="40" xfId="0" applyNumberFormat="1" applyFont="1" applyFill="1" applyBorder="1" applyAlignment="1">
      <alignment horizontal="center" vertical="top" wrapText="1"/>
    </xf>
    <xf numFmtId="1" fontId="23" fillId="30" borderId="41" xfId="0" applyNumberFormat="1" applyFont="1" applyFill="1" applyBorder="1" applyAlignment="1">
      <alignment horizontal="center" vertical="top" wrapText="1"/>
    </xf>
    <xf numFmtId="1" fontId="23" fillId="30" borderId="44" xfId="0" applyNumberFormat="1" applyFont="1" applyFill="1" applyBorder="1" applyAlignment="1">
      <alignment horizontal="center" vertical="top" wrapText="1"/>
    </xf>
    <xf numFmtId="0" fontId="41" fillId="0" borderId="130" xfId="0" applyFont="1" applyFill="1" applyBorder="1" applyAlignment="1">
      <alignment horizontal="center" vertical="top"/>
    </xf>
    <xf numFmtId="0" fontId="23" fillId="0" borderId="131" xfId="0" applyFont="1" applyFill="1" applyBorder="1" applyAlignment="1">
      <alignment horizontal="center" vertical="top"/>
    </xf>
    <xf numFmtId="0" fontId="41" fillId="0" borderId="131" xfId="0" applyFont="1" applyFill="1" applyBorder="1" applyAlignment="1">
      <alignment horizontal="center" vertical="top"/>
    </xf>
    <xf numFmtId="0" fontId="23" fillId="0" borderId="132" xfId="0" applyFont="1" applyFill="1" applyBorder="1" applyAlignment="1">
      <alignment horizontal="center" vertical="top"/>
    </xf>
    <xf numFmtId="0" fontId="32" fillId="0" borderId="129" xfId="0" applyFont="1" applyFill="1" applyBorder="1" applyAlignment="1">
      <alignment horizontal="center" vertical="top"/>
    </xf>
    <xf numFmtId="1" fontId="25" fillId="27" borderId="129" xfId="0" applyNumberFormat="1" applyFont="1" applyFill="1" applyBorder="1" applyAlignment="1">
      <alignment horizontal="center" vertical="top"/>
    </xf>
    <xf numFmtId="0" fontId="22" fillId="0" borderId="40" xfId="0" applyFont="1" applyBorder="1" applyAlignment="1">
      <alignment horizontal="center" vertical="top"/>
    </xf>
    <xf numFmtId="0" fontId="22" fillId="0" borderId="41" xfId="0" applyFont="1" applyBorder="1" applyAlignment="1">
      <alignment horizontal="center" vertical="top"/>
    </xf>
    <xf numFmtId="1" fontId="33" fillId="24" borderId="44" xfId="0" applyNumberFormat="1" applyFont="1" applyFill="1" applyBorder="1" applyAlignment="1">
      <alignment horizontal="center" vertical="top"/>
    </xf>
    <xf numFmtId="0" fontId="22" fillId="0" borderId="133" xfId="0" applyFont="1" applyBorder="1" applyAlignment="1">
      <alignment horizontal="center" vertical="top"/>
    </xf>
    <xf numFmtId="0" fontId="22" fillId="0" borderId="134" xfId="0" applyFont="1" applyBorder="1" applyAlignment="1">
      <alignment horizontal="center" vertical="top"/>
    </xf>
    <xf numFmtId="1" fontId="33" fillId="24" borderId="135" xfId="0" applyNumberFormat="1" applyFont="1" applyFill="1" applyBorder="1" applyAlignment="1">
      <alignment horizontal="center" vertical="top"/>
    </xf>
    <xf numFmtId="0" fontId="33" fillId="24" borderId="44" xfId="0" applyFont="1" applyFill="1" applyBorder="1" applyAlignment="1">
      <alignment horizontal="center" vertical="top"/>
    </xf>
    <xf numFmtId="0" fontId="33" fillId="24" borderId="136" xfId="0" applyFont="1" applyFill="1" applyBorder="1" applyAlignment="1">
      <alignment horizontal="center" vertical="top"/>
    </xf>
    <xf numFmtId="0" fontId="22" fillId="0" borderId="132" xfId="0" applyFont="1" applyFill="1" applyBorder="1" applyAlignment="1">
      <alignment horizontal="center" vertical="top"/>
    </xf>
    <xf numFmtId="0" fontId="22" fillId="0" borderId="131" xfId="0" applyFont="1" applyFill="1" applyBorder="1" applyAlignment="1">
      <alignment horizontal="center" vertical="top"/>
    </xf>
    <xf numFmtId="0" fontId="22" fillId="0" borderId="137" xfId="0" applyFont="1" applyBorder="1" applyAlignment="1">
      <alignment vertical="top"/>
    </xf>
    <xf numFmtId="0" fontId="22" fillId="0" borderId="138" xfId="0" applyFont="1" applyBorder="1" applyAlignment="1">
      <alignment vertical="top"/>
    </xf>
    <xf numFmtId="172" fontId="32" fillId="24" borderId="13" xfId="0" applyNumberFormat="1" applyFont="1" applyFill="1" applyBorder="1" applyAlignment="1">
      <alignment horizontal="center" vertical="top"/>
    </xf>
    <xf numFmtId="0" fontId="32" fillId="0" borderId="13" xfId="0" applyFont="1" applyBorder="1" applyAlignment="1">
      <alignment horizontal="center" vertical="top"/>
    </xf>
    <xf numFmtId="0" fontId="33" fillId="0" borderId="13" xfId="0" applyFont="1" applyBorder="1" applyAlignment="1">
      <alignment horizontal="center" vertical="top"/>
    </xf>
    <xf numFmtId="0" fontId="23" fillId="0" borderId="13" xfId="0" applyFont="1" applyBorder="1" applyAlignment="1">
      <alignment vertical="top"/>
    </xf>
    <xf numFmtId="0" fontId="23" fillId="0" borderId="106" xfId="0" applyFont="1" applyFill="1" applyBorder="1" applyAlignment="1">
      <alignment horizontal="center" vertical="top"/>
    </xf>
    <xf numFmtId="0" fontId="28" fillId="0" borderId="139" xfId="0" applyFont="1" applyBorder="1" applyAlignment="1">
      <alignment vertical="top" textRotation="90" wrapText="1"/>
    </xf>
    <xf numFmtId="0" fontId="23" fillId="0" borderId="140" xfId="0" applyFont="1" applyBorder="1" applyAlignment="1">
      <alignment horizontal="center" vertical="center" wrapText="1"/>
    </xf>
    <xf numFmtId="0" fontId="28" fillId="0" borderId="66" xfId="0" applyFont="1" applyBorder="1" applyAlignment="1">
      <alignment vertical="center" textRotation="90" wrapText="1"/>
    </xf>
    <xf numFmtId="0" fontId="62" fillId="0" borderId="141" xfId="0" applyFont="1" applyBorder="1" applyAlignment="1">
      <alignment vertical="center" textRotation="90" wrapText="1"/>
    </xf>
    <xf numFmtId="0" fontId="22" fillId="31" borderId="49" xfId="0" applyFont="1" applyFill="1" applyBorder="1" applyAlignment="1">
      <alignment/>
    </xf>
    <xf numFmtId="0" fontId="0" fillId="0" borderId="142" xfId="0" applyBorder="1" applyAlignment="1">
      <alignment/>
    </xf>
    <xf numFmtId="0" fontId="34" fillId="25" borderId="143" xfId="0" applyFont="1" applyFill="1" applyBorder="1" applyAlignment="1">
      <alignment horizontal="left" vertical="top" wrapText="1"/>
    </xf>
    <xf numFmtId="0" fontId="33" fillId="25" borderId="144" xfId="0" applyFont="1" applyFill="1" applyBorder="1" applyAlignment="1">
      <alignment horizontal="center" vertical="top" wrapText="1"/>
    </xf>
    <xf numFmtId="0" fontId="0" fillId="0" borderId="127" xfId="0" applyBorder="1" applyAlignment="1">
      <alignment/>
    </xf>
    <xf numFmtId="1" fontId="22" fillId="25" borderId="145" xfId="0" applyNumberFormat="1" applyFont="1" applyFill="1" applyBorder="1" applyAlignment="1">
      <alignment horizontal="center" vertical="top" wrapText="1"/>
    </xf>
    <xf numFmtId="1" fontId="22" fillId="25" borderId="146" xfId="0" applyNumberFormat="1" applyFont="1" applyFill="1" applyBorder="1" applyAlignment="1">
      <alignment horizontal="center" vertical="top" wrapText="1"/>
    </xf>
    <xf numFmtId="172" fontId="32" fillId="24" borderId="147" xfId="0" applyNumberFormat="1" applyFont="1" applyFill="1" applyBorder="1" applyAlignment="1">
      <alignment horizontal="center" vertical="top"/>
    </xf>
    <xf numFmtId="0" fontId="32" fillId="0" borderId="148" xfId="0" applyFont="1" applyBorder="1" applyAlignment="1">
      <alignment horizontal="center" vertical="top"/>
    </xf>
    <xf numFmtId="1" fontId="22" fillId="25" borderId="149" xfId="0" applyNumberFormat="1" applyFont="1" applyFill="1" applyBorder="1" applyAlignment="1">
      <alignment horizontal="center" vertical="top" wrapText="1"/>
    </xf>
    <xf numFmtId="172" fontId="32" fillId="24" borderId="148" xfId="0" applyNumberFormat="1" applyFont="1" applyFill="1" applyBorder="1" applyAlignment="1">
      <alignment horizontal="center" vertical="top"/>
    </xf>
    <xf numFmtId="0" fontId="33" fillId="0" borderId="147" xfId="0" applyFont="1" applyBorder="1" applyAlignment="1">
      <alignment horizontal="center" vertical="top"/>
    </xf>
    <xf numFmtId="0" fontId="33" fillId="0" borderId="148" xfId="0" applyFont="1" applyBorder="1" applyAlignment="1">
      <alignment horizontal="center" vertical="top"/>
    </xf>
    <xf numFmtId="1" fontId="23" fillId="30" borderId="46" xfId="0" applyNumberFormat="1" applyFont="1" applyFill="1" applyBorder="1" applyAlignment="1">
      <alignment horizontal="center" vertical="top" wrapText="1"/>
    </xf>
    <xf numFmtId="1" fontId="23" fillId="30" borderId="62" xfId="0" applyNumberFormat="1" applyFont="1" applyFill="1" applyBorder="1" applyAlignment="1">
      <alignment horizontal="center" vertical="top" wrapText="1"/>
    </xf>
    <xf numFmtId="0" fontId="32" fillId="0" borderId="150" xfId="0" applyFont="1" applyBorder="1" applyAlignment="1">
      <alignment horizontal="center" vertical="top"/>
    </xf>
    <xf numFmtId="0" fontId="32" fillId="24" borderId="150" xfId="0" applyFont="1" applyFill="1" applyBorder="1" applyAlignment="1">
      <alignment horizontal="center" vertical="top"/>
    </xf>
    <xf numFmtId="0" fontId="23" fillId="0" borderId="150" xfId="0" applyFont="1" applyBorder="1" applyAlignment="1">
      <alignment vertical="top"/>
    </xf>
    <xf numFmtId="0" fontId="23" fillId="0" borderId="150" xfId="0" applyFont="1" applyFill="1" applyBorder="1" applyAlignment="1">
      <alignment horizontal="center" vertical="top"/>
    </xf>
    <xf numFmtId="0" fontId="23" fillId="0" borderId="151" xfId="0" applyFont="1" applyFill="1" applyBorder="1" applyAlignment="1">
      <alignment horizontal="center" vertical="top"/>
    </xf>
    <xf numFmtId="1" fontId="25" fillId="27" borderId="151" xfId="0" applyNumberFormat="1" applyFont="1" applyFill="1" applyBorder="1" applyAlignment="1">
      <alignment horizontal="center" vertical="top"/>
    </xf>
    <xf numFmtId="0" fontId="23" fillId="0" borderId="152" xfId="0" applyFont="1" applyFill="1" applyBorder="1" applyAlignment="1">
      <alignment horizontal="center" vertical="top"/>
    </xf>
    <xf numFmtId="0" fontId="23" fillId="0" borderId="153" xfId="0" applyFont="1" applyFill="1" applyBorder="1" applyAlignment="1">
      <alignment horizontal="center" vertical="top"/>
    </xf>
    <xf numFmtId="0" fontId="23" fillId="0" borderId="150" xfId="0" applyFont="1" applyFill="1" applyBorder="1" applyAlignment="1">
      <alignment horizontal="center" vertical="top"/>
    </xf>
    <xf numFmtId="0" fontId="23" fillId="0" borderId="154" xfId="0" applyFont="1" applyFill="1" applyBorder="1" applyAlignment="1">
      <alignment horizontal="center" vertical="top"/>
    </xf>
    <xf numFmtId="0" fontId="32" fillId="7" borderId="150" xfId="0" applyFont="1" applyFill="1" applyBorder="1" applyAlignment="1">
      <alignment horizontal="center" vertical="top"/>
    </xf>
    <xf numFmtId="0" fontId="22" fillId="0" borderId="150" xfId="0" applyFont="1" applyFill="1" applyBorder="1" applyAlignment="1">
      <alignment horizontal="center" vertical="top"/>
    </xf>
    <xf numFmtId="0" fontId="22" fillId="0" borderId="151" xfId="0" applyFont="1" applyFill="1" applyBorder="1" applyAlignment="1">
      <alignment horizontal="center" vertical="top"/>
    </xf>
    <xf numFmtId="0" fontId="22" fillId="0" borderId="154" xfId="0" applyFont="1" applyFill="1" applyBorder="1" applyAlignment="1">
      <alignment horizontal="center" vertical="top"/>
    </xf>
    <xf numFmtId="0" fontId="22" fillId="0" borderId="153" xfId="0" applyFont="1" applyFill="1" applyBorder="1" applyAlignment="1">
      <alignment horizontal="center" vertical="top"/>
    </xf>
    <xf numFmtId="0" fontId="55" fillId="0" borderId="155" xfId="0" applyFont="1" applyFill="1" applyBorder="1" applyAlignment="1">
      <alignment horizontal="center" vertical="top"/>
    </xf>
    <xf numFmtId="0" fontId="33" fillId="24" borderId="154" xfId="0" applyFont="1" applyFill="1" applyBorder="1" applyAlignment="1">
      <alignment horizontal="center" vertical="top"/>
    </xf>
    <xf numFmtId="0" fontId="22" fillId="0" borderId="156" xfId="0" applyFont="1" applyFill="1" applyBorder="1" applyAlignment="1">
      <alignment horizontal="center" vertical="top"/>
    </xf>
    <xf numFmtId="0" fontId="32" fillId="24" borderId="148" xfId="0" applyFont="1" applyFill="1" applyBorder="1" applyAlignment="1">
      <alignment horizontal="center" vertical="top"/>
    </xf>
    <xf numFmtId="0" fontId="23" fillId="0" borderId="148" xfId="0" applyFont="1" applyBorder="1" applyAlignment="1">
      <alignment vertical="top"/>
    </xf>
    <xf numFmtId="0" fontId="23" fillId="0" borderId="148" xfId="0" applyFont="1" applyFill="1" applyBorder="1" applyAlignment="1">
      <alignment horizontal="center" vertical="top"/>
    </xf>
    <xf numFmtId="0" fontId="23" fillId="0" borderId="157" xfId="0" applyFont="1" applyFill="1" applyBorder="1" applyAlignment="1">
      <alignment horizontal="center" vertical="top"/>
    </xf>
    <xf numFmtId="1" fontId="25" fillId="27" borderId="157" xfId="0" applyNumberFormat="1" applyFont="1" applyFill="1" applyBorder="1" applyAlignment="1">
      <alignment horizontal="center" vertical="top"/>
    </xf>
    <xf numFmtId="1" fontId="23" fillId="30" borderId="158" xfId="0" applyNumberFormat="1" applyFont="1" applyFill="1" applyBorder="1" applyAlignment="1">
      <alignment horizontal="center" vertical="top" wrapText="1"/>
    </xf>
    <xf numFmtId="0" fontId="23" fillId="0" borderId="159" xfId="0" applyFont="1" applyFill="1" applyBorder="1" applyAlignment="1">
      <alignment horizontal="center" vertical="top"/>
    </xf>
    <xf numFmtId="0" fontId="23" fillId="0" borderId="160" xfId="0" applyFont="1" applyFill="1" applyBorder="1" applyAlignment="1">
      <alignment horizontal="center" vertical="top"/>
    </xf>
    <xf numFmtId="0" fontId="23" fillId="0" borderId="148" xfId="0" applyFont="1" applyFill="1" applyBorder="1" applyAlignment="1">
      <alignment horizontal="center" vertical="top"/>
    </xf>
    <xf numFmtId="1" fontId="23" fillId="30" borderId="160" xfId="0" applyNumberFormat="1" applyFont="1" applyFill="1" applyBorder="1" applyAlignment="1">
      <alignment horizontal="center" vertical="top" wrapText="1"/>
    </xf>
    <xf numFmtId="1" fontId="23" fillId="30" borderId="157" xfId="0" applyNumberFormat="1" applyFont="1" applyFill="1" applyBorder="1" applyAlignment="1">
      <alignment horizontal="center" vertical="top" wrapText="1"/>
    </xf>
    <xf numFmtId="0" fontId="23" fillId="0" borderId="158" xfId="0" applyFont="1" applyFill="1" applyBorder="1" applyAlignment="1">
      <alignment horizontal="center" vertical="top"/>
    </xf>
    <xf numFmtId="0" fontId="32" fillId="7" borderId="148" xfId="0" applyFont="1" applyFill="1" applyBorder="1" applyAlignment="1">
      <alignment horizontal="center" vertical="top"/>
    </xf>
    <xf numFmtId="0" fontId="22" fillId="0" borderId="148" xfId="0" applyFont="1" applyFill="1" applyBorder="1" applyAlignment="1">
      <alignment horizontal="center" vertical="top"/>
    </xf>
    <xf numFmtId="0" fontId="22" fillId="0" borderId="157" xfId="0" applyFont="1" applyFill="1" applyBorder="1" applyAlignment="1">
      <alignment horizontal="center" vertical="top"/>
    </xf>
    <xf numFmtId="0" fontId="22" fillId="0" borderId="158" xfId="0" applyFont="1" applyFill="1" applyBorder="1" applyAlignment="1">
      <alignment horizontal="center" vertical="top"/>
    </xf>
    <xf numFmtId="0" fontId="22" fillId="0" borderId="160" xfId="0" applyFont="1" applyFill="1" applyBorder="1" applyAlignment="1">
      <alignment horizontal="center" vertical="top"/>
    </xf>
    <xf numFmtId="0" fontId="55" fillId="0" borderId="77" xfId="0" applyFont="1" applyFill="1" applyBorder="1" applyAlignment="1">
      <alignment horizontal="center" vertical="top"/>
    </xf>
    <xf numFmtId="0" fontId="33" fillId="24" borderId="158" xfId="0" applyFont="1" applyFill="1" applyBorder="1" applyAlignment="1">
      <alignment horizontal="center" vertical="top"/>
    </xf>
    <xf numFmtId="0" fontId="22" fillId="0" borderId="161" xfId="0" applyFont="1" applyFill="1" applyBorder="1" applyAlignment="1">
      <alignment horizontal="center" vertical="top"/>
    </xf>
    <xf numFmtId="0" fontId="32" fillId="0" borderId="162" xfId="0" applyFont="1" applyBorder="1" applyAlignment="1">
      <alignment horizontal="center" vertical="top"/>
    </xf>
    <xf numFmtId="0" fontId="32" fillId="24" borderId="162" xfId="0" applyFont="1" applyFill="1" applyBorder="1" applyAlignment="1">
      <alignment horizontal="center" vertical="top"/>
    </xf>
    <xf numFmtId="0" fontId="23" fillId="0" borderId="162" xfId="0" applyFont="1" applyBorder="1" applyAlignment="1">
      <alignment vertical="top"/>
    </xf>
    <xf numFmtId="0" fontId="23" fillId="0" borderId="162" xfId="0" applyFont="1" applyFill="1" applyBorder="1" applyAlignment="1">
      <alignment horizontal="center" vertical="top"/>
    </xf>
    <xf numFmtId="0" fontId="23" fillId="0" borderId="120" xfId="0" applyFont="1" applyFill="1" applyBorder="1" applyAlignment="1">
      <alignment horizontal="center" vertical="top"/>
    </xf>
    <xf numFmtId="1" fontId="23" fillId="30" borderId="163" xfId="0" applyNumberFormat="1" applyFont="1" applyFill="1" applyBorder="1" applyAlignment="1">
      <alignment horizontal="center" vertical="top" wrapText="1"/>
    </xf>
    <xf numFmtId="0" fontId="23" fillId="0" borderId="164" xfId="0" applyFont="1" applyFill="1" applyBorder="1" applyAlignment="1">
      <alignment horizontal="center" vertical="top"/>
    </xf>
    <xf numFmtId="0" fontId="23" fillId="0" borderId="165" xfId="0" applyFont="1" applyFill="1" applyBorder="1" applyAlignment="1">
      <alignment horizontal="center" vertical="top"/>
    </xf>
    <xf numFmtId="0" fontId="23" fillId="0" borderId="162" xfId="0" applyFont="1" applyFill="1" applyBorder="1" applyAlignment="1">
      <alignment horizontal="center" vertical="top"/>
    </xf>
    <xf numFmtId="1" fontId="23" fillId="30" borderId="165" xfId="0" applyNumberFormat="1" applyFont="1" applyFill="1" applyBorder="1" applyAlignment="1">
      <alignment horizontal="center" vertical="top" wrapText="1"/>
    </xf>
    <xf numFmtId="1" fontId="23" fillId="30" borderId="120" xfId="0" applyNumberFormat="1" applyFont="1" applyFill="1" applyBorder="1" applyAlignment="1">
      <alignment horizontal="center" vertical="top" wrapText="1"/>
    </xf>
    <xf numFmtId="0" fontId="23" fillId="0" borderId="163" xfId="0" applyFont="1" applyFill="1" applyBorder="1" applyAlignment="1">
      <alignment horizontal="center" vertical="top"/>
    </xf>
    <xf numFmtId="0" fontId="32" fillId="7" borderId="162" xfId="0" applyFont="1" applyFill="1" applyBorder="1" applyAlignment="1">
      <alignment horizontal="center" vertical="top"/>
    </xf>
    <xf numFmtId="0" fontId="22" fillId="0" borderId="162" xfId="0" applyFont="1" applyFill="1" applyBorder="1" applyAlignment="1">
      <alignment horizontal="center" vertical="top"/>
    </xf>
    <xf numFmtId="0" fontId="22" fillId="0" borderId="120" xfId="0" applyFont="1" applyFill="1" applyBorder="1" applyAlignment="1">
      <alignment horizontal="center" vertical="top"/>
    </xf>
    <xf numFmtId="0" fontId="22" fillId="0" borderId="163" xfId="0" applyFont="1" applyFill="1" applyBorder="1" applyAlignment="1">
      <alignment horizontal="center" vertical="top"/>
    </xf>
    <xf numFmtId="0" fontId="22" fillId="0" borderId="165" xfId="0" applyFont="1" applyFill="1" applyBorder="1" applyAlignment="1">
      <alignment horizontal="center" vertical="top"/>
    </xf>
    <xf numFmtId="0" fontId="55" fillId="0" borderId="114" xfId="0" applyFont="1" applyFill="1" applyBorder="1" applyAlignment="1">
      <alignment horizontal="center" vertical="top"/>
    </xf>
    <xf numFmtId="0" fontId="22" fillId="0" borderId="166" xfId="0" applyFont="1" applyFill="1" applyBorder="1" applyAlignment="1">
      <alignment horizontal="center" vertical="top"/>
    </xf>
    <xf numFmtId="0" fontId="22" fillId="0" borderId="77" xfId="0" applyFont="1" applyFill="1" applyBorder="1" applyAlignment="1">
      <alignment horizontal="center" vertical="top"/>
    </xf>
    <xf numFmtId="0" fontId="22" fillId="24" borderId="167" xfId="0" applyFont="1" applyFill="1" applyBorder="1" applyAlignment="1">
      <alignment horizontal="center" vertical="top"/>
    </xf>
    <xf numFmtId="0" fontId="22" fillId="0" borderId="123" xfId="0" applyFont="1" applyFill="1" applyBorder="1" applyAlignment="1">
      <alignment horizontal="center" vertical="top"/>
    </xf>
    <xf numFmtId="0" fontId="22" fillId="0" borderId="91" xfId="0" applyFont="1" applyFill="1" applyBorder="1" applyAlignment="1">
      <alignment horizontal="center" vertical="top"/>
    </xf>
    <xf numFmtId="0" fontId="22" fillId="0" borderId="168" xfId="0" applyFont="1" applyFill="1" applyBorder="1" applyAlignment="1">
      <alignment horizontal="center" vertical="top"/>
    </xf>
    <xf numFmtId="0" fontId="22" fillId="0" borderId="169" xfId="0" applyFont="1" applyFill="1" applyBorder="1" applyAlignment="1">
      <alignment horizontal="center" vertical="top"/>
    </xf>
    <xf numFmtId="0" fontId="22" fillId="0" borderId="124" xfId="0" applyFont="1" applyFill="1" applyBorder="1" applyAlignment="1">
      <alignment horizontal="center" vertical="top"/>
    </xf>
    <xf numFmtId="0" fontId="22" fillId="0" borderId="170" xfId="0" applyFont="1" applyFill="1" applyBorder="1" applyAlignment="1">
      <alignment horizontal="center" vertical="top"/>
    </xf>
    <xf numFmtId="0" fontId="19" fillId="0" borderId="49" xfId="0" applyFont="1" applyBorder="1" applyAlignment="1">
      <alignment/>
    </xf>
    <xf numFmtId="0" fontId="19" fillId="0" borderId="68" xfId="0" applyFont="1" applyBorder="1" applyAlignment="1">
      <alignment/>
    </xf>
    <xf numFmtId="0" fontId="19" fillId="0" borderId="49" xfId="0" applyFont="1" applyBorder="1" applyAlignment="1">
      <alignment/>
    </xf>
    <xf numFmtId="0" fontId="93" fillId="0" borderId="49" xfId="0" applyFont="1" applyBorder="1" applyAlignment="1">
      <alignment/>
    </xf>
    <xf numFmtId="0" fontId="19" fillId="0" borderId="49" xfId="0" applyFont="1" applyBorder="1" applyAlignment="1">
      <alignment/>
    </xf>
    <xf numFmtId="0" fontId="19" fillId="0" borderId="104" xfId="0" applyFont="1" applyBorder="1" applyAlignment="1">
      <alignment/>
    </xf>
    <xf numFmtId="0" fontId="19" fillId="0" borderId="128" xfId="0" applyFont="1" applyBorder="1" applyAlignment="1">
      <alignment/>
    </xf>
    <xf numFmtId="0" fontId="19" fillId="0" borderId="104" xfId="0" applyFont="1" applyFill="1" applyBorder="1" applyAlignment="1">
      <alignment/>
    </xf>
    <xf numFmtId="0" fontId="19" fillId="0" borderId="49" xfId="0" applyFont="1" applyBorder="1" applyAlignment="1">
      <alignment/>
    </xf>
    <xf numFmtId="0" fontId="19" fillId="0" borderId="128" xfId="0" applyFont="1" applyBorder="1" applyAlignment="1">
      <alignment/>
    </xf>
    <xf numFmtId="0" fontId="19" fillId="0" borderId="106" xfId="0" applyFont="1" applyBorder="1" applyAlignment="1">
      <alignment/>
    </xf>
    <xf numFmtId="0" fontId="19" fillId="31" borderId="49" xfId="0" applyFont="1" applyFill="1" applyBorder="1" applyAlignment="1">
      <alignment/>
    </xf>
    <xf numFmtId="0" fontId="25" fillId="31" borderId="49" xfId="0" applyFont="1" applyFill="1" applyBorder="1" applyAlignment="1">
      <alignment/>
    </xf>
    <xf numFmtId="0" fontId="19" fillId="31" borderId="49" xfId="0" applyFont="1" applyFill="1" applyBorder="1" applyAlignment="1">
      <alignment/>
    </xf>
    <xf numFmtId="0" fontId="93" fillId="31" borderId="49" xfId="0" applyFont="1" applyFill="1" applyBorder="1" applyAlignment="1">
      <alignment/>
    </xf>
    <xf numFmtId="0" fontId="19" fillId="31" borderId="104" xfId="0" applyFont="1" applyFill="1" applyBorder="1" applyAlignment="1">
      <alignment/>
    </xf>
    <xf numFmtId="0" fontId="19" fillId="31" borderId="68" xfId="0" applyFont="1" applyFill="1" applyBorder="1" applyAlignment="1">
      <alignment/>
    </xf>
    <xf numFmtId="0" fontId="19" fillId="0" borderId="127" xfId="0" applyFont="1" applyBorder="1" applyAlignment="1">
      <alignment/>
    </xf>
    <xf numFmtId="0" fontId="19" fillId="0" borderId="142" xfId="0" applyFont="1" applyBorder="1" applyAlignment="1">
      <alignment/>
    </xf>
    <xf numFmtId="0" fontId="19" fillId="0" borderId="171" xfId="0" applyFont="1" applyBorder="1" applyAlignment="1">
      <alignment/>
    </xf>
    <xf numFmtId="0" fontId="93" fillId="0" borderId="127" xfId="0" applyFont="1" applyBorder="1" applyAlignment="1">
      <alignment/>
    </xf>
    <xf numFmtId="0" fontId="19" fillId="0" borderId="172" xfId="0" applyFont="1" applyBorder="1" applyAlignment="1">
      <alignment/>
    </xf>
    <xf numFmtId="0" fontId="32" fillId="0" borderId="173" xfId="0" applyFont="1" applyFill="1" applyBorder="1" applyAlignment="1">
      <alignment horizontal="center" vertical="top" wrapText="1"/>
    </xf>
    <xf numFmtId="0" fontId="22" fillId="31" borderId="68" xfId="0" applyFont="1" applyFill="1" applyBorder="1" applyAlignment="1">
      <alignment/>
    </xf>
    <xf numFmtId="0" fontId="23" fillId="0" borderId="174" xfId="0" applyFont="1" applyBorder="1" applyAlignment="1">
      <alignment horizontal="center" vertical="center" wrapText="1"/>
    </xf>
    <xf numFmtId="0" fontId="0" fillId="0" borderId="175" xfId="0" applyBorder="1" applyAlignment="1">
      <alignment/>
    </xf>
    <xf numFmtId="0" fontId="0" fillId="0" borderId="176" xfId="0" applyBorder="1" applyAlignment="1">
      <alignment/>
    </xf>
    <xf numFmtId="0" fontId="22" fillId="30" borderId="176" xfId="0" applyFont="1" applyFill="1" applyBorder="1" applyAlignment="1">
      <alignment/>
    </xf>
    <xf numFmtId="0" fontId="22" fillId="31" borderId="176" xfId="0" applyFont="1" applyFill="1" applyBorder="1" applyAlignment="1">
      <alignment/>
    </xf>
    <xf numFmtId="0" fontId="0" fillId="0" borderId="177" xfId="0" applyBorder="1" applyAlignment="1">
      <alignment/>
    </xf>
    <xf numFmtId="1" fontId="22" fillId="25" borderId="178" xfId="0" applyNumberFormat="1" applyFont="1" applyFill="1" applyBorder="1" applyAlignment="1">
      <alignment horizontal="center" vertical="top" wrapText="1"/>
    </xf>
    <xf numFmtId="172" fontId="32" fillId="24" borderId="179" xfId="0" applyNumberFormat="1" applyFont="1" applyFill="1" applyBorder="1" applyAlignment="1">
      <alignment horizontal="center" vertical="top"/>
    </xf>
    <xf numFmtId="0" fontId="32" fillId="0" borderId="179" xfId="0" applyFont="1" applyBorder="1" applyAlignment="1">
      <alignment horizontal="center" vertical="top"/>
    </xf>
    <xf numFmtId="0" fontId="33" fillId="0" borderId="179" xfId="0" applyFont="1" applyBorder="1" applyAlignment="1">
      <alignment horizontal="center" vertical="top"/>
    </xf>
    <xf numFmtId="0" fontId="32" fillId="24" borderId="179" xfId="0" applyFont="1" applyFill="1" applyBorder="1" applyAlignment="1">
      <alignment horizontal="center" vertical="top"/>
    </xf>
    <xf numFmtId="0" fontId="23" fillId="0" borderId="179" xfId="0" applyFont="1" applyBorder="1" applyAlignment="1">
      <alignment vertical="top"/>
    </xf>
    <xf numFmtId="0" fontId="23" fillId="0" borderId="179" xfId="0" applyFont="1" applyFill="1" applyBorder="1" applyAlignment="1">
      <alignment horizontal="center" vertical="top"/>
    </xf>
    <xf numFmtId="1" fontId="23" fillId="30" borderId="180" xfId="0" applyNumberFormat="1" applyFont="1" applyFill="1" applyBorder="1" applyAlignment="1">
      <alignment horizontal="center" vertical="top" wrapText="1"/>
    </xf>
    <xf numFmtId="0" fontId="23" fillId="0" borderId="176" xfId="0" applyFont="1" applyFill="1" applyBorder="1" applyAlignment="1">
      <alignment horizontal="center" vertical="top"/>
    </xf>
    <xf numFmtId="0" fontId="23" fillId="0" borderId="178" xfId="0" applyFont="1" applyFill="1" applyBorder="1" applyAlignment="1">
      <alignment horizontal="center" vertical="top"/>
    </xf>
    <xf numFmtId="0" fontId="23" fillId="0" borderId="181" xfId="0" applyFont="1" applyFill="1" applyBorder="1" applyAlignment="1">
      <alignment horizontal="center" vertical="top"/>
    </xf>
    <xf numFmtId="1" fontId="23" fillId="30" borderId="182" xfId="0" applyNumberFormat="1" applyFont="1" applyFill="1" applyBorder="1" applyAlignment="1">
      <alignment horizontal="center" vertical="top" wrapText="1"/>
    </xf>
    <xf numFmtId="0" fontId="23" fillId="0" borderId="179" xfId="0" applyFont="1" applyFill="1" applyBorder="1" applyAlignment="1">
      <alignment horizontal="center" vertical="top"/>
    </xf>
    <xf numFmtId="1" fontId="23" fillId="30" borderId="181" xfId="0" applyNumberFormat="1" applyFont="1" applyFill="1" applyBorder="1" applyAlignment="1">
      <alignment horizontal="center" vertical="top" wrapText="1"/>
    </xf>
    <xf numFmtId="1" fontId="23" fillId="30" borderId="109" xfId="0" applyNumberFormat="1" applyFont="1" applyFill="1" applyBorder="1" applyAlignment="1">
      <alignment horizontal="center" vertical="top" wrapText="1"/>
    </xf>
    <xf numFmtId="0" fontId="23" fillId="0" borderId="182" xfId="0" applyFont="1" applyFill="1" applyBorder="1" applyAlignment="1">
      <alignment horizontal="center" vertical="top"/>
    </xf>
    <xf numFmtId="0" fontId="32" fillId="7" borderId="179" xfId="0" applyFont="1" applyFill="1" applyBorder="1" applyAlignment="1">
      <alignment horizontal="center" vertical="top"/>
    </xf>
    <xf numFmtId="0" fontId="22" fillId="0" borderId="179" xfId="0" applyFont="1" applyFill="1" applyBorder="1" applyAlignment="1">
      <alignment horizontal="center" vertical="top"/>
    </xf>
    <xf numFmtId="0" fontId="22" fillId="0" borderId="109" xfId="0" applyFont="1" applyFill="1" applyBorder="1" applyAlignment="1">
      <alignment horizontal="center" vertical="top"/>
    </xf>
    <xf numFmtId="0" fontId="22" fillId="0" borderId="182" xfId="0" applyFont="1" applyFill="1" applyBorder="1" applyAlignment="1">
      <alignment horizontal="center" vertical="top"/>
    </xf>
    <xf numFmtId="0" fontId="22" fillId="0" borderId="181" xfId="0" applyFont="1" applyFill="1" applyBorder="1" applyAlignment="1">
      <alignment horizontal="center" vertical="top"/>
    </xf>
    <xf numFmtId="0" fontId="55" fillId="0" borderId="183" xfId="0" applyFont="1" applyFill="1" applyBorder="1" applyAlignment="1">
      <alignment horizontal="center" vertical="top"/>
    </xf>
    <xf numFmtId="0" fontId="33" fillId="24" borderId="184" xfId="0" applyFont="1" applyFill="1" applyBorder="1" applyAlignment="1">
      <alignment horizontal="center" vertical="top"/>
    </xf>
    <xf numFmtId="0" fontId="22" fillId="0" borderId="185" xfId="0" applyFont="1" applyFill="1" applyBorder="1" applyAlignment="1">
      <alignment horizontal="center" vertical="top"/>
    </xf>
    <xf numFmtId="0" fontId="22" fillId="0" borderId="186" xfId="0" applyFont="1" applyFill="1" applyBorder="1" applyAlignment="1">
      <alignment horizontal="center" vertical="top"/>
    </xf>
    <xf numFmtId="0" fontId="22" fillId="24" borderId="187" xfId="0" applyFont="1" applyFill="1" applyBorder="1" applyAlignment="1">
      <alignment horizontal="center" vertical="top"/>
    </xf>
    <xf numFmtId="0" fontId="22" fillId="0" borderId="188" xfId="0" applyFont="1" applyFill="1" applyBorder="1" applyAlignment="1">
      <alignment horizontal="center" vertical="top"/>
    </xf>
    <xf numFmtId="0" fontId="28" fillId="0" borderId="189" xfId="0" applyFont="1" applyBorder="1" applyAlignment="1">
      <alignment vertical="center" textRotation="90" wrapText="1"/>
    </xf>
    <xf numFmtId="0" fontId="0" fillId="0" borderId="171" xfId="0" applyBorder="1" applyAlignment="1">
      <alignment/>
    </xf>
    <xf numFmtId="1" fontId="23" fillId="30" borderId="154" xfId="0" applyNumberFormat="1" applyFont="1" applyFill="1" applyBorder="1" applyAlignment="1">
      <alignment horizontal="center" vertical="top" wrapText="1"/>
    </xf>
    <xf numFmtId="1" fontId="23" fillId="30" borderId="153" xfId="0" applyNumberFormat="1" applyFont="1" applyFill="1" applyBorder="1" applyAlignment="1">
      <alignment horizontal="center" vertical="top" wrapText="1"/>
    </xf>
    <xf numFmtId="1" fontId="23" fillId="30" borderId="151" xfId="0" applyNumberFormat="1" applyFont="1" applyFill="1" applyBorder="1" applyAlignment="1">
      <alignment horizontal="center" vertical="top" wrapText="1"/>
    </xf>
    <xf numFmtId="0" fontId="23" fillId="0" borderId="190" xfId="0" applyFont="1" applyBorder="1" applyAlignment="1">
      <alignment horizontal="center" vertical="center" wrapText="1"/>
    </xf>
    <xf numFmtId="0" fontId="0" fillId="0" borderId="191" xfId="0" applyBorder="1" applyAlignment="1">
      <alignment/>
    </xf>
    <xf numFmtId="0" fontId="0" fillId="0" borderId="192" xfId="0" applyBorder="1" applyAlignment="1">
      <alignment/>
    </xf>
    <xf numFmtId="0" fontId="22" fillId="30" borderId="192" xfId="0" applyFont="1" applyFill="1" applyBorder="1" applyAlignment="1">
      <alignment/>
    </xf>
    <xf numFmtId="0" fontId="22" fillId="31" borderId="192" xfId="0" applyFont="1" applyFill="1" applyBorder="1" applyAlignment="1">
      <alignment/>
    </xf>
    <xf numFmtId="0" fontId="0" fillId="0" borderId="193" xfId="0" applyBorder="1" applyAlignment="1">
      <alignment/>
    </xf>
    <xf numFmtId="1" fontId="22" fillId="25" borderId="194" xfId="0" applyNumberFormat="1" applyFont="1" applyFill="1" applyBorder="1" applyAlignment="1">
      <alignment horizontal="center" vertical="top" wrapText="1"/>
    </xf>
    <xf numFmtId="172" fontId="32" fillId="24" borderId="195" xfId="0" applyNumberFormat="1" applyFont="1" applyFill="1" applyBorder="1" applyAlignment="1">
      <alignment horizontal="center" vertical="top"/>
    </xf>
    <xf numFmtId="0" fontId="32" fillId="0" borderId="195" xfId="0" applyFont="1" applyBorder="1" applyAlignment="1">
      <alignment horizontal="center" vertical="top"/>
    </xf>
    <xf numFmtId="0" fontId="33" fillId="0" borderId="195" xfId="0" applyFont="1" applyBorder="1" applyAlignment="1">
      <alignment horizontal="center" vertical="top"/>
    </xf>
    <xf numFmtId="0" fontId="32" fillId="24" borderId="195" xfId="0" applyFont="1" applyFill="1" applyBorder="1" applyAlignment="1">
      <alignment horizontal="center" vertical="top"/>
    </xf>
    <xf numFmtId="0" fontId="23" fillId="0" borderId="195" xfId="0" applyFont="1" applyBorder="1" applyAlignment="1">
      <alignment vertical="top"/>
    </xf>
    <xf numFmtId="0" fontId="23" fillId="0" borderId="195" xfId="0" applyFont="1" applyFill="1" applyBorder="1" applyAlignment="1">
      <alignment horizontal="center" vertical="top"/>
    </xf>
    <xf numFmtId="0" fontId="23" fillId="0" borderId="196" xfId="0" applyFont="1" applyFill="1" applyBorder="1" applyAlignment="1">
      <alignment horizontal="center" vertical="top"/>
    </xf>
    <xf numFmtId="1" fontId="25" fillId="27" borderId="196" xfId="0" applyNumberFormat="1" applyFont="1" applyFill="1" applyBorder="1" applyAlignment="1">
      <alignment horizontal="center" vertical="top"/>
    </xf>
    <xf numFmtId="1" fontId="23" fillId="30" borderId="197" xfId="0" applyNumberFormat="1" applyFont="1" applyFill="1" applyBorder="1" applyAlignment="1">
      <alignment horizontal="center" vertical="top" wrapText="1"/>
    </xf>
    <xf numFmtId="0" fontId="23" fillId="0" borderId="192" xfId="0" applyFont="1" applyFill="1" applyBorder="1" applyAlignment="1">
      <alignment horizontal="center" vertical="top"/>
    </xf>
    <xf numFmtId="0" fontId="23" fillId="0" borderId="194" xfId="0" applyFont="1" applyFill="1" applyBorder="1" applyAlignment="1">
      <alignment horizontal="center" vertical="top"/>
    </xf>
    <xf numFmtId="0" fontId="23" fillId="0" borderId="198" xfId="0" applyFont="1" applyFill="1" applyBorder="1" applyAlignment="1">
      <alignment horizontal="center" vertical="top"/>
    </xf>
    <xf numFmtId="0" fontId="23" fillId="0" borderId="195" xfId="0" applyFont="1" applyFill="1" applyBorder="1" applyAlignment="1">
      <alignment horizontal="center" vertical="top"/>
    </xf>
    <xf numFmtId="1" fontId="23" fillId="30" borderId="198" xfId="0" applyNumberFormat="1" applyFont="1" applyFill="1" applyBorder="1" applyAlignment="1">
      <alignment horizontal="center" vertical="top" wrapText="1"/>
    </xf>
    <xf numFmtId="1" fontId="23" fillId="30" borderId="196" xfId="0" applyNumberFormat="1" applyFont="1" applyFill="1" applyBorder="1" applyAlignment="1">
      <alignment horizontal="center" vertical="top" wrapText="1"/>
    </xf>
    <xf numFmtId="0" fontId="23" fillId="0" borderId="197" xfId="0" applyFont="1" applyFill="1" applyBorder="1" applyAlignment="1">
      <alignment horizontal="center" vertical="top"/>
    </xf>
    <xf numFmtId="0" fontId="32" fillId="7" borderId="195" xfId="0" applyFont="1" applyFill="1" applyBorder="1" applyAlignment="1">
      <alignment horizontal="center" vertical="top"/>
    </xf>
    <xf numFmtId="0" fontId="22" fillId="0" borderId="195" xfId="0" applyFont="1" applyFill="1" applyBorder="1" applyAlignment="1">
      <alignment horizontal="center" vertical="top"/>
    </xf>
    <xf numFmtId="0" fontId="22" fillId="0" borderId="196" xfId="0" applyFont="1" applyFill="1" applyBorder="1" applyAlignment="1">
      <alignment horizontal="center" vertical="top"/>
    </xf>
    <xf numFmtId="0" fontId="22" fillId="0" borderId="197" xfId="0" applyFont="1" applyFill="1" applyBorder="1" applyAlignment="1">
      <alignment horizontal="center" vertical="top"/>
    </xf>
    <xf numFmtId="0" fontId="22" fillId="0" borderId="198" xfId="0" applyFont="1" applyFill="1" applyBorder="1" applyAlignment="1">
      <alignment horizontal="center" vertical="top"/>
    </xf>
    <xf numFmtId="0" fontId="55" fillId="0" borderId="191" xfId="0" applyFont="1" applyFill="1" applyBorder="1" applyAlignment="1">
      <alignment horizontal="center" vertical="top"/>
    </xf>
    <xf numFmtId="0" fontId="22" fillId="0" borderId="199" xfId="0" applyFont="1" applyFill="1" applyBorder="1" applyAlignment="1">
      <alignment horizontal="center" vertical="top"/>
    </xf>
    <xf numFmtId="0" fontId="22" fillId="24" borderId="200" xfId="0" applyFont="1" applyFill="1" applyBorder="1" applyAlignment="1">
      <alignment horizontal="center" vertical="top"/>
    </xf>
    <xf numFmtId="0" fontId="22" fillId="0" borderId="201" xfId="0" applyFont="1" applyFill="1" applyBorder="1" applyAlignment="1">
      <alignment horizontal="center" vertical="top"/>
    </xf>
    <xf numFmtId="0" fontId="22" fillId="0" borderId="202" xfId="0" applyFont="1" applyFill="1" applyBorder="1" applyAlignment="1">
      <alignment horizontal="center" vertical="top"/>
    </xf>
    <xf numFmtId="0" fontId="22" fillId="0" borderId="110" xfId="0" applyFont="1" applyFill="1" applyBorder="1" applyAlignment="1">
      <alignment horizontal="center" vertical="top"/>
    </xf>
    <xf numFmtId="0" fontId="22" fillId="0" borderId="203" xfId="0" applyFont="1" applyFill="1" applyBorder="1" applyAlignment="1">
      <alignment horizontal="center" vertical="top"/>
    </xf>
    <xf numFmtId="0" fontId="22" fillId="0" borderId="204" xfId="0" applyFont="1" applyFill="1" applyBorder="1" applyAlignment="1">
      <alignment horizontal="center" vertical="top"/>
    </xf>
    <xf numFmtId="0" fontId="22" fillId="0" borderId="49" xfId="0" applyFont="1" applyFill="1" applyBorder="1" applyAlignment="1">
      <alignment horizontal="center" vertical="top"/>
    </xf>
    <xf numFmtId="0" fontId="22" fillId="0" borderId="205" xfId="0" applyFont="1" applyFill="1" applyBorder="1" applyAlignment="1">
      <alignment horizontal="center" vertical="top"/>
    </xf>
    <xf numFmtId="0" fontId="32" fillId="0" borderId="40" xfId="0" applyFont="1" applyFill="1" applyBorder="1" applyAlignment="1">
      <alignment horizontal="center" vertical="top"/>
    </xf>
    <xf numFmtId="0" fontId="78" fillId="0" borderId="171" xfId="0" applyFont="1" applyBorder="1" applyAlignment="1">
      <alignment/>
    </xf>
    <xf numFmtId="0" fontId="29" fillId="0" borderId="0" xfId="0" applyFont="1" applyFill="1" applyBorder="1" applyAlignment="1">
      <alignment horizontal="justify" vertical="top" wrapText="1"/>
    </xf>
    <xf numFmtId="0" fontId="27" fillId="0" borderId="206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top"/>
    </xf>
    <xf numFmtId="0" fontId="23" fillId="0" borderId="114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23" fillId="0" borderId="175" xfId="0" applyFont="1" applyFill="1" applyBorder="1" applyAlignment="1">
      <alignment horizontal="center" vertical="top"/>
    </xf>
    <xf numFmtId="0" fontId="23" fillId="0" borderId="191" xfId="0" applyFont="1" applyFill="1" applyBorder="1" applyAlignment="1">
      <alignment horizontal="center" vertical="top"/>
    </xf>
    <xf numFmtId="0" fontId="23" fillId="0" borderId="155" xfId="0" applyFont="1" applyFill="1" applyBorder="1" applyAlignment="1">
      <alignment horizontal="center" vertical="top"/>
    </xf>
    <xf numFmtId="0" fontId="23" fillId="0" borderId="114" xfId="0" applyFont="1" applyFill="1" applyBorder="1" applyAlignment="1">
      <alignment horizontal="center" vertical="top"/>
    </xf>
    <xf numFmtId="0" fontId="23" fillId="0" borderId="207" xfId="0" applyFont="1" applyFill="1" applyBorder="1" applyAlignment="1">
      <alignment horizontal="center" vertical="top"/>
    </xf>
    <xf numFmtId="0" fontId="32" fillId="0" borderId="111" xfId="0" applyFont="1" applyFill="1" applyBorder="1" applyAlignment="1">
      <alignment horizontal="center" vertical="top"/>
    </xf>
    <xf numFmtId="1" fontId="32" fillId="0" borderId="208" xfId="0" applyNumberFormat="1" applyFont="1" applyFill="1" applyBorder="1" applyAlignment="1">
      <alignment horizontal="center" vertical="top"/>
    </xf>
    <xf numFmtId="0" fontId="23" fillId="0" borderId="209" xfId="0" applyFont="1" applyFill="1" applyBorder="1" applyAlignment="1">
      <alignment horizontal="center" vertical="top"/>
    </xf>
    <xf numFmtId="0" fontId="59" fillId="0" borderId="210" xfId="0" applyFont="1" applyFill="1" applyBorder="1" applyAlignment="1">
      <alignment horizontal="center" vertical="top"/>
    </xf>
    <xf numFmtId="0" fontId="34" fillId="30" borderId="67" xfId="0" applyFont="1" applyFill="1" applyBorder="1" applyAlignment="1">
      <alignment horizontal="left" vertical="top" wrapText="1"/>
    </xf>
    <xf numFmtId="0" fontId="33" fillId="28" borderId="13" xfId="0" applyFont="1" applyFill="1" applyBorder="1" applyAlignment="1">
      <alignment horizontal="center" vertical="top"/>
    </xf>
    <xf numFmtId="0" fontId="32" fillId="0" borderId="211" xfId="0" applyFont="1" applyFill="1" applyBorder="1" applyAlignment="1">
      <alignment horizontal="center" vertical="center" wrapText="1"/>
    </xf>
    <xf numFmtId="0" fontId="32" fillId="26" borderId="41" xfId="0" applyFont="1" applyFill="1" applyBorder="1" applyAlignment="1">
      <alignment horizontal="center" vertical="top"/>
    </xf>
    <xf numFmtId="0" fontId="33" fillId="28" borderId="212" xfId="0" applyFont="1" applyFill="1" applyBorder="1" applyAlignment="1">
      <alignment horizontal="center" vertical="top"/>
    </xf>
    <xf numFmtId="1" fontId="23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/>
    </xf>
    <xf numFmtId="0" fontId="23" fillId="0" borderId="213" xfId="0" applyFont="1" applyFill="1" applyBorder="1" applyAlignment="1">
      <alignment horizontal="center" vertical="top"/>
    </xf>
    <xf numFmtId="1" fontId="23" fillId="0" borderId="123" xfId="0" applyNumberFormat="1" applyFont="1" applyFill="1" applyBorder="1" applyAlignment="1">
      <alignment horizontal="center" vertical="top"/>
    </xf>
    <xf numFmtId="1" fontId="23" fillId="0" borderId="123" xfId="0" applyNumberFormat="1" applyFont="1" applyFill="1" applyBorder="1" applyAlignment="1">
      <alignment horizontal="center" vertical="top" wrapText="1"/>
    </xf>
    <xf numFmtId="0" fontId="23" fillId="0" borderId="214" xfId="0" applyFont="1" applyFill="1" applyBorder="1" applyAlignment="1">
      <alignment horizontal="center" vertical="top"/>
    </xf>
    <xf numFmtId="0" fontId="32" fillId="0" borderId="123" xfId="0" applyFont="1" applyFill="1" applyBorder="1" applyAlignment="1">
      <alignment horizontal="center" vertical="top"/>
    </xf>
    <xf numFmtId="0" fontId="32" fillId="0" borderId="157" xfId="0" applyFont="1" applyFill="1" applyBorder="1" applyAlignment="1">
      <alignment horizontal="center" vertical="top"/>
    </xf>
    <xf numFmtId="0" fontId="23" fillId="0" borderId="169" xfId="0" applyFont="1" applyFill="1" applyBorder="1" applyAlignment="1">
      <alignment horizontal="center" vertical="top"/>
    </xf>
    <xf numFmtId="0" fontId="23" fillId="0" borderId="215" xfId="0" applyFont="1" applyFill="1" applyBorder="1" applyAlignment="1">
      <alignment horizontal="center" vertical="top"/>
    </xf>
    <xf numFmtId="0" fontId="23" fillId="0" borderId="216" xfId="0" applyFont="1" applyFill="1" applyBorder="1" applyAlignment="1">
      <alignment horizontal="center" vertical="top"/>
    </xf>
    <xf numFmtId="1" fontId="23" fillId="30" borderId="217" xfId="0" applyNumberFormat="1" applyFont="1" applyFill="1" applyBorder="1" applyAlignment="1">
      <alignment horizontal="center" vertical="top" wrapText="1"/>
    </xf>
    <xf numFmtId="0" fontId="22" fillId="0" borderId="68" xfId="0" applyFont="1" applyFill="1" applyBorder="1" applyAlignment="1">
      <alignment horizontal="center" vertical="top"/>
    </xf>
    <xf numFmtId="0" fontId="32" fillId="0" borderId="182" xfId="0" applyFont="1" applyFill="1" applyBorder="1" applyAlignment="1">
      <alignment horizontal="center" vertical="top"/>
    </xf>
    <xf numFmtId="0" fontId="32" fillId="0" borderId="218" xfId="0" applyFont="1" applyFill="1" applyBorder="1" applyAlignment="1">
      <alignment horizontal="center" vertical="top"/>
    </xf>
    <xf numFmtId="0" fontId="32" fillId="0" borderId="209" xfId="0" applyFont="1" applyFill="1" applyBorder="1" applyAlignment="1">
      <alignment horizontal="center" vertical="top"/>
    </xf>
    <xf numFmtId="0" fontId="32" fillId="29" borderId="214" xfId="0" applyFont="1" applyFill="1" applyBorder="1" applyAlignment="1">
      <alignment horizontal="center" vertical="top"/>
    </xf>
    <xf numFmtId="1" fontId="23" fillId="30" borderId="176" xfId="0" applyNumberFormat="1" applyFont="1" applyFill="1" applyBorder="1" applyAlignment="1">
      <alignment horizontal="center" vertical="top" wrapText="1"/>
    </xf>
    <xf numFmtId="1" fontId="32" fillId="7" borderId="176" xfId="0" applyNumberFormat="1" applyFont="1" applyFill="1" applyBorder="1" applyAlignment="1">
      <alignment horizontal="center" vertical="top"/>
    </xf>
    <xf numFmtId="0" fontId="22" fillId="0" borderId="176" xfId="0" applyFont="1" applyBorder="1" applyAlignment="1">
      <alignment vertical="top"/>
    </xf>
    <xf numFmtId="0" fontId="23" fillId="0" borderId="176" xfId="0" applyFont="1" applyBorder="1" applyAlignment="1">
      <alignment vertical="top"/>
    </xf>
    <xf numFmtId="0" fontId="22" fillId="0" borderId="219" xfId="0" applyFont="1" applyBorder="1" applyAlignment="1">
      <alignment vertical="top"/>
    </xf>
    <xf numFmtId="0" fontId="22" fillId="0" borderId="220" xfId="0" applyFont="1" applyBorder="1" applyAlignment="1">
      <alignment horizontal="center" vertical="top"/>
    </xf>
    <xf numFmtId="0" fontId="22" fillId="0" borderId="135" xfId="0" applyFont="1" applyBorder="1" applyAlignment="1">
      <alignment horizontal="center" vertical="top"/>
    </xf>
    <xf numFmtId="0" fontId="22" fillId="0" borderId="44" xfId="0" applyFont="1" applyBorder="1" applyAlignment="1">
      <alignment horizontal="center" vertical="top"/>
    </xf>
    <xf numFmtId="0" fontId="41" fillId="0" borderId="15" xfId="0" applyFont="1" applyFill="1" applyBorder="1" applyAlignment="1">
      <alignment horizontal="center" vertical="top"/>
    </xf>
    <xf numFmtId="0" fontId="41" fillId="0" borderId="46" xfId="0" applyFont="1" applyFill="1" applyBorder="1" applyAlignment="1">
      <alignment horizontal="center" vertical="top"/>
    </xf>
    <xf numFmtId="0" fontId="41" fillId="0" borderId="68" xfId="0" applyFont="1" applyFill="1" applyBorder="1" applyAlignment="1">
      <alignment horizontal="center" vertical="top"/>
    </xf>
    <xf numFmtId="0" fontId="22" fillId="0" borderId="15" xfId="0" applyFont="1" applyBorder="1" applyAlignment="1">
      <alignment vertical="top"/>
    </xf>
    <xf numFmtId="0" fontId="22" fillId="0" borderId="62" xfId="0" applyFont="1" applyBorder="1" applyAlignment="1">
      <alignment vertical="top"/>
    </xf>
    <xf numFmtId="0" fontId="23" fillId="0" borderId="44" xfId="0" applyFont="1" applyBorder="1" applyAlignment="1">
      <alignment vertical="top"/>
    </xf>
    <xf numFmtId="0" fontId="23" fillId="0" borderId="15" xfId="0" applyFont="1" applyBorder="1" applyAlignment="1">
      <alignment vertical="top"/>
    </xf>
    <xf numFmtId="0" fontId="22" fillId="0" borderId="20" xfId="0" applyFont="1" applyBorder="1" applyAlignment="1">
      <alignment vertical="top"/>
    </xf>
    <xf numFmtId="0" fontId="22" fillId="0" borderId="179" xfId="0" applyFont="1" applyBorder="1" applyAlignment="1">
      <alignment vertical="top"/>
    </xf>
    <xf numFmtId="0" fontId="22" fillId="0" borderId="221" xfId="0" applyFont="1" applyBorder="1" applyAlignment="1">
      <alignment horizontal="center" vertical="top"/>
    </xf>
    <xf numFmtId="0" fontId="22" fillId="0" borderId="176" xfId="0" applyFont="1" applyBorder="1" applyAlignment="1">
      <alignment horizontal="center" vertical="top"/>
    </xf>
    <xf numFmtId="0" fontId="22" fillId="0" borderId="177" xfId="0" applyFont="1" applyBorder="1" applyAlignment="1">
      <alignment vertical="top"/>
    </xf>
    <xf numFmtId="0" fontId="22" fillId="0" borderId="221" xfId="0" applyFont="1" applyFill="1" applyBorder="1" applyAlignment="1">
      <alignment horizontal="center" vertical="top"/>
    </xf>
    <xf numFmtId="0" fontId="22" fillId="0" borderId="177" xfId="0" applyFont="1" applyFill="1" applyBorder="1" applyAlignment="1">
      <alignment horizontal="center" vertical="top"/>
    </xf>
    <xf numFmtId="0" fontId="22" fillId="0" borderId="222" xfId="0" applyFont="1" applyFill="1" applyBorder="1" applyAlignment="1">
      <alignment horizontal="center" vertical="top"/>
    </xf>
    <xf numFmtId="1" fontId="22" fillId="24" borderId="221" xfId="0" applyNumberFormat="1" applyFont="1" applyFill="1" applyBorder="1" applyAlignment="1">
      <alignment horizontal="right" vertical="top"/>
    </xf>
    <xf numFmtId="0" fontId="22" fillId="0" borderId="176" xfId="0" applyFont="1" applyBorder="1" applyAlignment="1">
      <alignment horizontal="right" vertical="top"/>
    </xf>
    <xf numFmtId="0" fontId="26" fillId="0" borderId="176" xfId="0" applyFont="1" applyBorder="1" applyAlignment="1">
      <alignment/>
    </xf>
    <xf numFmtId="0" fontId="22" fillId="0" borderId="136" xfId="0" applyFont="1" applyBorder="1" applyAlignment="1">
      <alignment vertical="top"/>
    </xf>
    <xf numFmtId="0" fontId="22" fillId="0" borderId="44" xfId="0" applyFont="1" applyFill="1" applyBorder="1" applyAlignment="1">
      <alignment horizontal="center" vertical="top"/>
    </xf>
    <xf numFmtId="0" fontId="22" fillId="0" borderId="129" xfId="0" applyFont="1" applyFill="1" applyBorder="1" applyAlignment="1">
      <alignment horizontal="center" vertical="top"/>
    </xf>
    <xf numFmtId="0" fontId="22" fillId="0" borderId="62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223" xfId="0" applyFont="1" applyBorder="1" applyAlignment="1">
      <alignment vertical="top"/>
    </xf>
    <xf numFmtId="0" fontId="22" fillId="0" borderId="224" xfId="0" applyFont="1" applyFill="1" applyBorder="1" applyAlignment="1">
      <alignment horizontal="center" vertical="top"/>
    </xf>
    <xf numFmtId="1" fontId="22" fillId="24" borderId="31" xfId="0" applyNumberFormat="1" applyFont="1" applyFill="1" applyBorder="1" applyAlignment="1">
      <alignment horizontal="right" vertical="top"/>
    </xf>
    <xf numFmtId="0" fontId="22" fillId="0" borderId="183" xfId="0" applyFont="1" applyFill="1" applyBorder="1" applyAlignment="1">
      <alignment horizontal="center" vertical="top"/>
    </xf>
    <xf numFmtId="0" fontId="23" fillId="30" borderId="67" xfId="0" applyFont="1" applyFill="1" applyBorder="1" applyAlignment="1">
      <alignment horizontal="center" vertical="top"/>
    </xf>
    <xf numFmtId="1" fontId="23" fillId="0" borderId="225" xfId="0" applyNumberFormat="1" applyFont="1" applyBorder="1" applyAlignment="1">
      <alignment horizontal="center" vertical="top" wrapText="1"/>
    </xf>
    <xf numFmtId="1" fontId="23" fillId="30" borderId="226" xfId="0" applyNumberFormat="1" applyFont="1" applyFill="1" applyBorder="1" applyAlignment="1">
      <alignment horizontal="center" vertical="top" wrapText="1"/>
    </xf>
    <xf numFmtId="1" fontId="23" fillId="0" borderId="227" xfId="0" applyNumberFormat="1" applyFont="1" applyBorder="1" applyAlignment="1">
      <alignment horizontal="center" vertical="top" wrapText="1"/>
    </xf>
    <xf numFmtId="1" fontId="23" fillId="30" borderId="225" xfId="0" applyNumberFormat="1" applyFont="1" applyFill="1" applyBorder="1" applyAlignment="1">
      <alignment horizontal="center" vertical="top" wrapText="1"/>
    </xf>
    <xf numFmtId="0" fontId="23" fillId="30" borderId="21" xfId="0" applyFont="1" applyFill="1" applyBorder="1" applyAlignment="1">
      <alignment horizontal="center" vertical="top"/>
    </xf>
    <xf numFmtId="1" fontId="23" fillId="30" borderId="228" xfId="0" applyNumberFormat="1" applyFont="1" applyFill="1" applyBorder="1" applyAlignment="1">
      <alignment horizontal="center" vertical="top" wrapText="1"/>
    </xf>
    <xf numFmtId="1" fontId="23" fillId="0" borderId="201" xfId="0" applyNumberFormat="1" applyFont="1" applyBorder="1" applyAlignment="1">
      <alignment horizontal="center" vertical="top" wrapText="1"/>
    </xf>
    <xf numFmtId="1" fontId="23" fillId="0" borderId="192" xfId="0" applyNumberFormat="1" applyFont="1" applyBorder="1" applyAlignment="1">
      <alignment horizontal="center" vertical="top" wrapText="1"/>
    </xf>
    <xf numFmtId="0" fontId="0" fillId="0" borderId="229" xfId="0" applyBorder="1" applyAlignment="1">
      <alignment horizontal="center"/>
    </xf>
    <xf numFmtId="0" fontId="32" fillId="28" borderId="230" xfId="0" applyFont="1" applyFill="1" applyBorder="1" applyAlignment="1">
      <alignment horizontal="center" vertical="top"/>
    </xf>
    <xf numFmtId="0" fontId="32" fillId="28" borderId="176" xfId="0" applyFont="1" applyFill="1" applyBorder="1" applyAlignment="1">
      <alignment horizontal="center" vertical="top" wrapText="1"/>
    </xf>
    <xf numFmtId="0" fontId="23" fillId="0" borderId="231" xfId="0" applyFont="1" applyFill="1" applyBorder="1" applyAlignment="1">
      <alignment horizontal="center" vertical="top"/>
    </xf>
    <xf numFmtId="0" fontId="32" fillId="28" borderId="232" xfId="0" applyFont="1" applyFill="1" applyBorder="1" applyAlignment="1">
      <alignment horizontal="center" vertical="top" wrapText="1"/>
    </xf>
    <xf numFmtId="0" fontId="32" fillId="28" borderId="209" xfId="0" applyFont="1" applyFill="1" applyBorder="1" applyAlignment="1">
      <alignment horizontal="center" vertical="top" wrapText="1"/>
    </xf>
    <xf numFmtId="0" fontId="59" fillId="0" borderId="106" xfId="0" applyFont="1" applyFill="1" applyBorder="1" applyAlignment="1">
      <alignment horizontal="center" vertical="top"/>
    </xf>
    <xf numFmtId="0" fontId="59" fillId="0" borderId="77" xfId="0" applyFont="1" applyFill="1" applyBorder="1" applyAlignment="1">
      <alignment horizontal="center" vertical="top"/>
    </xf>
    <xf numFmtId="0" fontId="23" fillId="32" borderId="110" xfId="0" applyFont="1" applyFill="1" applyBorder="1" applyAlignment="1">
      <alignment horizontal="center" vertical="top"/>
    </xf>
    <xf numFmtId="1" fontId="23" fillId="0" borderId="191" xfId="0" applyNumberFormat="1" applyFont="1" applyBorder="1" applyAlignment="1">
      <alignment horizontal="center" vertical="top" wrapText="1"/>
    </xf>
    <xf numFmtId="1" fontId="23" fillId="0" borderId="77" xfId="0" applyNumberFormat="1" applyFont="1" applyFill="1" applyBorder="1" applyAlignment="1">
      <alignment horizontal="center" vertical="top"/>
    </xf>
    <xf numFmtId="1" fontId="23" fillId="0" borderId="128" xfId="0" applyNumberFormat="1" applyFont="1" applyFill="1" applyBorder="1" applyAlignment="1">
      <alignment horizontal="center" vertical="top"/>
    </xf>
    <xf numFmtId="1" fontId="23" fillId="0" borderId="77" xfId="0" applyNumberFormat="1" applyFont="1" applyFill="1" applyBorder="1" applyAlignment="1">
      <alignment horizontal="center" vertical="top" wrapText="1"/>
    </xf>
    <xf numFmtId="1" fontId="23" fillId="0" borderId="128" xfId="0" applyNumberFormat="1" applyFont="1" applyFill="1" applyBorder="1" applyAlignment="1">
      <alignment horizontal="center" vertical="top" wrapText="1"/>
    </xf>
    <xf numFmtId="1" fontId="23" fillId="0" borderId="106" xfId="0" applyNumberFormat="1" applyFont="1" applyFill="1" applyBorder="1" applyAlignment="1">
      <alignment horizontal="center" vertical="top" wrapText="1"/>
    </xf>
    <xf numFmtId="0" fontId="23" fillId="0" borderId="221" xfId="0" applyFont="1" applyFill="1" applyBorder="1" applyAlignment="1">
      <alignment horizontal="center" vertical="top"/>
    </xf>
    <xf numFmtId="0" fontId="41" fillId="32" borderId="116" xfId="0" applyFont="1" applyFill="1" applyBorder="1" applyAlignment="1">
      <alignment horizontal="center" vertical="top"/>
    </xf>
    <xf numFmtId="0" fontId="23" fillId="32" borderId="116" xfId="0" applyFont="1" applyFill="1" applyBorder="1" applyAlignment="1">
      <alignment horizontal="center" vertical="top"/>
    </xf>
    <xf numFmtId="0" fontId="41" fillId="0" borderId="110" xfId="0" applyFont="1" applyFill="1" applyBorder="1" applyAlignment="1">
      <alignment horizontal="center" vertical="top"/>
    </xf>
    <xf numFmtId="0" fontId="23" fillId="0" borderId="110" xfId="0" applyFont="1" applyFill="1" applyBorder="1" applyAlignment="1">
      <alignment horizontal="center" vertical="top"/>
    </xf>
    <xf numFmtId="0" fontId="23" fillId="0" borderId="233" xfId="0" applyFont="1" applyFill="1" applyBorder="1" applyAlignment="1">
      <alignment horizontal="center" vertical="top"/>
    </xf>
    <xf numFmtId="0" fontId="23" fillId="0" borderId="234" xfId="0" applyFont="1" applyFill="1" applyBorder="1" applyAlignment="1">
      <alignment horizontal="center" vertical="top"/>
    </xf>
    <xf numFmtId="0" fontId="22" fillId="0" borderId="215" xfId="0" applyFont="1" applyFill="1" applyBorder="1" applyAlignment="1">
      <alignment horizontal="center" vertical="top"/>
    </xf>
    <xf numFmtId="0" fontId="23" fillId="0" borderId="232" xfId="0" applyFont="1" applyFill="1" applyBorder="1" applyAlignment="1">
      <alignment horizontal="center" vertical="top"/>
    </xf>
    <xf numFmtId="0" fontId="23" fillId="0" borderId="235" xfId="0" applyFont="1" applyFill="1" applyBorder="1" applyAlignment="1">
      <alignment horizontal="center" vertical="top"/>
    </xf>
    <xf numFmtId="1" fontId="23" fillId="0" borderId="68" xfId="0" applyNumberFormat="1" applyFont="1" applyFill="1" applyBorder="1" applyAlignment="1">
      <alignment horizontal="center" vertical="top" wrapText="1"/>
    </xf>
    <xf numFmtId="0" fontId="41" fillId="0" borderId="106" xfId="0" applyFont="1" applyFill="1" applyBorder="1" applyAlignment="1">
      <alignment horizontal="center" vertical="top"/>
    </xf>
    <xf numFmtId="0" fontId="0" fillId="0" borderId="232" xfId="0" applyBorder="1" applyAlignment="1">
      <alignment horizontal="center"/>
    </xf>
    <xf numFmtId="0" fontId="56" fillId="0" borderId="209" xfId="0" applyFont="1" applyFill="1" applyBorder="1" applyAlignment="1">
      <alignment horizontal="center" vertical="center" wrapText="1"/>
    </xf>
    <xf numFmtId="0" fontId="33" fillId="0" borderId="236" xfId="0" applyFont="1" applyFill="1" applyBorder="1" applyAlignment="1">
      <alignment horizontal="left" vertical="center" wrapText="1"/>
    </xf>
    <xf numFmtId="0" fontId="37" fillId="0" borderId="209" xfId="0" applyFont="1" applyFill="1" applyBorder="1" applyAlignment="1">
      <alignment horizontal="left" wrapText="1"/>
    </xf>
    <xf numFmtId="0" fontId="37" fillId="0" borderId="175" xfId="0" applyFont="1" applyFill="1" applyBorder="1" applyAlignment="1">
      <alignment horizontal="left" wrapText="1"/>
    </xf>
    <xf numFmtId="0" fontId="23" fillId="0" borderId="219" xfId="0" applyFont="1" applyFill="1" applyBorder="1" applyAlignment="1">
      <alignment horizontal="center" vertical="top"/>
    </xf>
    <xf numFmtId="0" fontId="32" fillId="0" borderId="117" xfId="0" applyFont="1" applyFill="1" applyBorder="1" applyAlignment="1">
      <alignment horizontal="center" vertical="top"/>
    </xf>
    <xf numFmtId="1" fontId="23" fillId="0" borderId="117" xfId="0" applyNumberFormat="1" applyFont="1" applyFill="1" applyBorder="1" applyAlignment="1">
      <alignment horizontal="center" vertical="top" wrapText="1"/>
    </xf>
    <xf numFmtId="0" fontId="32" fillId="0" borderId="235" xfId="0" applyFont="1" applyFill="1" applyBorder="1" applyAlignment="1">
      <alignment horizontal="center" vertical="top"/>
    </xf>
    <xf numFmtId="0" fontId="22" fillId="7" borderId="44" xfId="0" applyFont="1" applyFill="1" applyBorder="1" applyAlignment="1">
      <alignment vertical="top"/>
    </xf>
    <xf numFmtId="0" fontId="22" fillId="7" borderId="40" xfId="0" applyFont="1" applyFill="1" applyBorder="1" applyAlignment="1">
      <alignment vertical="top"/>
    </xf>
    <xf numFmtId="0" fontId="22" fillId="7" borderId="41" xfId="0" applyFont="1" applyFill="1" applyBorder="1" applyAlignment="1">
      <alignment vertical="top"/>
    </xf>
    <xf numFmtId="0" fontId="22" fillId="7" borderId="221" xfId="0" applyFont="1" applyFill="1" applyBorder="1" applyAlignment="1">
      <alignment vertical="top"/>
    </xf>
    <xf numFmtId="0" fontId="60" fillId="7" borderId="44" xfId="0" applyFont="1" applyFill="1" applyBorder="1" applyAlignment="1">
      <alignment horizontal="center" vertical="top"/>
    </xf>
    <xf numFmtId="0" fontId="60" fillId="7" borderId="40" xfId="0" applyFont="1" applyFill="1" applyBorder="1" applyAlignment="1">
      <alignment horizontal="center" vertical="top"/>
    </xf>
    <xf numFmtId="0" fontId="60" fillId="7" borderId="43" xfId="0" applyFont="1" applyFill="1" applyBorder="1" applyAlignment="1">
      <alignment horizontal="center" vertical="top"/>
    </xf>
    <xf numFmtId="0" fontId="50" fillId="25" borderId="237" xfId="0" applyFont="1" applyFill="1" applyBorder="1" applyAlignment="1">
      <alignment horizontal="center" vertical="top"/>
    </xf>
    <xf numFmtId="0" fontId="25" fillId="25" borderId="238" xfId="0" applyFont="1" applyFill="1" applyBorder="1" applyAlignment="1">
      <alignment horizontal="center" vertical="top"/>
    </xf>
    <xf numFmtId="0" fontId="25" fillId="25" borderId="239" xfId="0" applyFont="1" applyFill="1" applyBorder="1" applyAlignment="1">
      <alignment horizontal="center" vertical="top"/>
    </xf>
    <xf numFmtId="1" fontId="25" fillId="25" borderId="240" xfId="0" applyNumberFormat="1" applyFont="1" applyFill="1" applyBorder="1" applyAlignment="1">
      <alignment horizontal="center" vertical="top" wrapText="1"/>
    </xf>
    <xf numFmtId="1" fontId="25" fillId="25" borderId="135" xfId="0" applyNumberFormat="1" applyFont="1" applyFill="1" applyBorder="1" applyAlignment="1">
      <alignment horizontal="center" vertical="top" wrapText="1"/>
    </xf>
    <xf numFmtId="1" fontId="25" fillId="25" borderId="133" xfId="0" applyNumberFormat="1" applyFont="1" applyFill="1" applyBorder="1" applyAlignment="1">
      <alignment horizontal="center" vertical="top" wrapText="1"/>
    </xf>
    <xf numFmtId="1" fontId="25" fillId="25" borderId="241" xfId="0" applyNumberFormat="1" applyFont="1" applyFill="1" applyBorder="1" applyAlignment="1">
      <alignment horizontal="center" vertical="top" wrapText="1"/>
    </xf>
    <xf numFmtId="1" fontId="25" fillId="25" borderId="134" xfId="0" applyNumberFormat="1" applyFont="1" applyFill="1" applyBorder="1" applyAlignment="1">
      <alignment horizontal="center" vertical="top" wrapText="1"/>
    </xf>
    <xf numFmtId="1" fontId="25" fillId="25" borderId="220" xfId="0" applyNumberFormat="1" applyFont="1" applyFill="1" applyBorder="1" applyAlignment="1">
      <alignment horizontal="center" vertical="top" wrapText="1"/>
    </xf>
    <xf numFmtId="1" fontId="25" fillId="25" borderId="242" xfId="0" applyNumberFormat="1" applyFont="1" applyFill="1" applyBorder="1" applyAlignment="1">
      <alignment horizontal="center" vertical="top" wrapText="1"/>
    </xf>
    <xf numFmtId="0" fontId="22" fillId="0" borderId="117" xfId="0" applyFont="1" applyFill="1" applyBorder="1" applyAlignment="1">
      <alignment horizontal="center" vertical="top"/>
    </xf>
    <xf numFmtId="0" fontId="23" fillId="0" borderId="111" xfId="0" applyFont="1" applyFill="1" applyBorder="1" applyAlignment="1">
      <alignment horizontal="center" vertical="top"/>
    </xf>
    <xf numFmtId="0" fontId="23" fillId="0" borderId="117" xfId="0" applyFont="1" applyFill="1" applyBorder="1" applyAlignment="1">
      <alignment horizontal="center" vertical="top"/>
    </xf>
    <xf numFmtId="0" fontId="23" fillId="0" borderId="115" xfId="0" applyFont="1" applyFill="1" applyBorder="1" applyAlignment="1">
      <alignment horizontal="center" vertical="top"/>
    </xf>
    <xf numFmtId="0" fontId="23" fillId="0" borderId="116" xfId="0" applyFont="1" applyFill="1" applyBorder="1" applyAlignment="1">
      <alignment horizontal="center" vertical="top"/>
    </xf>
    <xf numFmtId="0" fontId="22" fillId="7" borderId="44" xfId="0" applyFont="1" applyFill="1" applyBorder="1" applyAlignment="1">
      <alignment horizontal="center" vertical="top"/>
    </xf>
    <xf numFmtId="0" fontId="22" fillId="7" borderId="40" xfId="0" applyFont="1" applyFill="1" applyBorder="1" applyAlignment="1">
      <alignment horizontal="center" vertical="top"/>
    </xf>
    <xf numFmtId="0" fontId="22" fillId="7" borderId="178" xfId="0" applyFont="1" applyFill="1" applyBorder="1" applyAlignment="1">
      <alignment horizontal="center" vertical="top"/>
    </xf>
    <xf numFmtId="0" fontId="22" fillId="7" borderId="194" xfId="0" applyFont="1" applyFill="1" applyBorder="1" applyAlignment="1">
      <alignment horizontal="center" vertical="top"/>
    </xf>
    <xf numFmtId="0" fontId="22" fillId="7" borderId="152" xfId="0" applyFont="1" applyFill="1" applyBorder="1" applyAlignment="1">
      <alignment horizontal="center" vertical="top"/>
    </xf>
    <xf numFmtId="0" fontId="22" fillId="7" borderId="164" xfId="0" applyFont="1" applyFill="1" applyBorder="1" applyAlignment="1">
      <alignment horizontal="center" vertical="top"/>
    </xf>
    <xf numFmtId="0" fontId="22" fillId="7" borderId="159" xfId="0" applyFont="1" applyFill="1" applyBorder="1" applyAlignment="1">
      <alignment horizontal="center" vertical="top"/>
    </xf>
    <xf numFmtId="0" fontId="22" fillId="7" borderId="12" xfId="0" applyFont="1" applyFill="1" applyBorder="1" applyAlignment="1">
      <alignment horizontal="center" vertical="top"/>
    </xf>
    <xf numFmtId="0" fontId="22" fillId="7" borderId="42" xfId="0" applyFont="1" applyFill="1" applyBorder="1" applyAlignment="1">
      <alignment horizontal="center" vertical="top"/>
    </xf>
    <xf numFmtId="0" fontId="22" fillId="7" borderId="41" xfId="0" applyFont="1" applyFill="1" applyBorder="1" applyAlignment="1">
      <alignment horizontal="center" vertical="top"/>
    </xf>
    <xf numFmtId="0" fontId="22" fillId="7" borderId="43" xfId="0" applyFont="1" applyFill="1" applyBorder="1" applyAlignment="1">
      <alignment horizontal="center" vertical="top"/>
    </xf>
    <xf numFmtId="1" fontId="25" fillId="25" borderId="243" xfId="0" applyNumberFormat="1" applyFont="1" applyFill="1" applyBorder="1" applyAlignment="1">
      <alignment horizontal="center" vertical="top" wrapText="1"/>
    </xf>
    <xf numFmtId="1" fontId="25" fillId="25" borderId="244" xfId="0" applyNumberFormat="1" applyFont="1" applyFill="1" applyBorder="1" applyAlignment="1">
      <alignment horizontal="center" vertical="top" wrapText="1"/>
    </xf>
    <xf numFmtId="1" fontId="25" fillId="25" borderId="245" xfId="0" applyNumberFormat="1" applyFont="1" applyFill="1" applyBorder="1" applyAlignment="1">
      <alignment horizontal="center" vertical="top" wrapText="1"/>
    </xf>
    <xf numFmtId="0" fontId="32" fillId="28" borderId="246" xfId="0" applyFont="1" applyFill="1" applyBorder="1" applyAlignment="1">
      <alignment horizontal="center" vertical="top" wrapText="1"/>
    </xf>
    <xf numFmtId="0" fontId="37" fillId="0" borderId="247" xfId="0" applyFont="1" applyFill="1" applyBorder="1" applyAlignment="1">
      <alignment horizontal="left" wrapText="1"/>
    </xf>
    <xf numFmtId="0" fontId="56" fillId="0" borderId="235" xfId="0" applyFont="1" applyFill="1" applyBorder="1" applyAlignment="1">
      <alignment horizontal="center" vertical="center" wrapText="1"/>
    </xf>
    <xf numFmtId="0" fontId="59" fillId="0" borderId="117" xfId="0" applyFont="1" applyFill="1" applyBorder="1" applyAlignment="1">
      <alignment horizontal="center" vertical="top"/>
    </xf>
    <xf numFmtId="0" fontId="59" fillId="0" borderId="111" xfId="0" applyFont="1" applyFill="1" applyBorder="1" applyAlignment="1">
      <alignment horizontal="center" vertical="top"/>
    </xf>
    <xf numFmtId="1" fontId="23" fillId="0" borderId="248" xfId="0" applyNumberFormat="1" applyFont="1" applyBorder="1" applyAlignment="1">
      <alignment horizontal="center" vertical="top" wrapText="1"/>
    </xf>
    <xf numFmtId="1" fontId="23" fillId="0" borderId="111" xfId="0" applyNumberFormat="1" applyFont="1" applyFill="1" applyBorder="1" applyAlignment="1">
      <alignment horizontal="center" vertical="top"/>
    </xf>
    <xf numFmtId="1" fontId="23" fillId="0" borderId="111" xfId="0" applyNumberFormat="1" applyFont="1" applyFill="1" applyBorder="1" applyAlignment="1">
      <alignment horizontal="center" vertical="top" wrapText="1"/>
    </xf>
    <xf numFmtId="1" fontId="23" fillId="0" borderId="233" xfId="0" applyNumberFormat="1" applyFont="1" applyFill="1" applyBorder="1" applyAlignment="1">
      <alignment horizontal="center" vertical="top" wrapText="1"/>
    </xf>
    <xf numFmtId="1" fontId="23" fillId="32" borderId="240" xfId="0" applyNumberFormat="1" applyFont="1" applyFill="1" applyBorder="1" applyAlignment="1">
      <alignment horizontal="center" vertical="top" wrapText="1"/>
    </xf>
    <xf numFmtId="1" fontId="23" fillId="32" borderId="245" xfId="0" applyNumberFormat="1" applyFont="1" applyFill="1" applyBorder="1" applyAlignment="1">
      <alignment horizontal="center" vertical="top"/>
    </xf>
    <xf numFmtId="1" fontId="23" fillId="32" borderId="245" xfId="0" applyNumberFormat="1" applyFont="1" applyFill="1" applyBorder="1" applyAlignment="1">
      <alignment horizontal="center" vertical="top" wrapText="1"/>
    </xf>
    <xf numFmtId="1" fontId="23" fillId="32" borderId="239" xfId="0" applyNumberFormat="1" applyFont="1" applyFill="1" applyBorder="1" applyAlignment="1">
      <alignment horizontal="center" vertical="top" wrapText="1"/>
    </xf>
    <xf numFmtId="0" fontId="23" fillId="32" borderId="249" xfId="0" applyFont="1" applyFill="1" applyBorder="1" applyAlignment="1">
      <alignment horizontal="center" vertical="top"/>
    </xf>
    <xf numFmtId="0" fontId="32" fillId="0" borderId="219" xfId="0" applyFont="1" applyFill="1" applyBorder="1" applyAlignment="1">
      <alignment horizontal="center" vertical="top"/>
    </xf>
    <xf numFmtId="0" fontId="23" fillId="0" borderId="248" xfId="0" applyFont="1" applyFill="1" applyBorder="1" applyAlignment="1">
      <alignment horizontal="center" vertical="top"/>
    </xf>
    <xf numFmtId="0" fontId="32" fillId="0" borderId="215" xfId="0" applyFont="1" applyFill="1" applyBorder="1" applyAlignment="1">
      <alignment horizontal="center" vertical="top"/>
    </xf>
    <xf numFmtId="0" fontId="32" fillId="0" borderId="128" xfId="0" applyFont="1" applyFill="1" applyBorder="1" applyAlignment="1">
      <alignment horizontal="center" vertical="top"/>
    </xf>
    <xf numFmtId="1" fontId="23" fillId="0" borderId="215" xfId="0" applyNumberFormat="1" applyFont="1" applyFill="1" applyBorder="1" applyAlignment="1">
      <alignment horizontal="center" vertical="top" wrapText="1"/>
    </xf>
    <xf numFmtId="0" fontId="32" fillId="0" borderId="221" xfId="0" applyFont="1" applyFill="1" applyBorder="1" applyAlignment="1">
      <alignment horizontal="center" vertical="top"/>
    </xf>
    <xf numFmtId="0" fontId="23" fillId="32" borderId="250" xfId="0" applyFont="1" applyFill="1" applyBorder="1" applyAlignment="1">
      <alignment horizontal="center" vertical="top"/>
    </xf>
    <xf numFmtId="0" fontId="32" fillId="32" borderId="244" xfId="0" applyFont="1" applyFill="1" applyBorder="1" applyAlignment="1">
      <alignment horizontal="center" vertical="top"/>
    </xf>
    <xf numFmtId="0" fontId="32" fillId="32" borderId="245" xfId="0" applyFont="1" applyFill="1" applyBorder="1" applyAlignment="1">
      <alignment horizontal="center" vertical="top"/>
    </xf>
    <xf numFmtId="0" fontId="32" fillId="32" borderId="239" xfId="0" applyFont="1" applyFill="1" applyBorder="1" applyAlignment="1">
      <alignment horizontal="center" vertical="top"/>
    </xf>
    <xf numFmtId="0" fontId="32" fillId="32" borderId="249" xfId="0" applyFont="1" applyFill="1" applyBorder="1" applyAlignment="1">
      <alignment horizontal="center" vertical="top"/>
    </xf>
    <xf numFmtId="0" fontId="22" fillId="32" borderId="244" xfId="0" applyFont="1" applyFill="1" applyBorder="1" applyAlignment="1">
      <alignment horizontal="center" vertical="top"/>
    </xf>
    <xf numFmtId="0" fontId="23" fillId="32" borderId="245" xfId="0" applyFont="1" applyFill="1" applyBorder="1" applyAlignment="1">
      <alignment horizontal="center" vertical="top"/>
    </xf>
    <xf numFmtId="0" fontId="23" fillId="32" borderId="240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3" fillId="32" borderId="239" xfId="0" applyFont="1" applyFill="1" applyBorder="1" applyAlignment="1">
      <alignment horizontal="center" vertical="top"/>
    </xf>
    <xf numFmtId="0" fontId="23" fillId="32" borderId="220" xfId="0" applyFont="1" applyFill="1" applyBorder="1" applyAlignment="1">
      <alignment horizontal="center" vertical="top"/>
    </xf>
    <xf numFmtId="0" fontId="22" fillId="0" borderId="239" xfId="0" applyFont="1" applyFill="1" applyBorder="1" applyAlignment="1">
      <alignment horizontal="center" vertical="top"/>
    </xf>
    <xf numFmtId="1" fontId="39" fillId="0" borderId="239" xfId="0" applyNumberFormat="1" applyFont="1" applyFill="1" applyBorder="1" applyAlignment="1">
      <alignment horizontal="center" vertical="top" wrapText="1"/>
    </xf>
    <xf numFmtId="2" fontId="23" fillId="0" borderId="239" xfId="0" applyNumberFormat="1" applyFont="1" applyFill="1" applyBorder="1" applyAlignment="1">
      <alignment horizontal="center" vertical="center"/>
    </xf>
    <xf numFmtId="0" fontId="23" fillId="0" borderId="239" xfId="0" applyFont="1" applyBorder="1" applyAlignment="1">
      <alignment/>
    </xf>
    <xf numFmtId="0" fontId="0" fillId="0" borderId="239" xfId="0" applyBorder="1" applyAlignment="1">
      <alignment/>
    </xf>
    <xf numFmtId="0" fontId="0" fillId="0" borderId="249" xfId="0" applyBorder="1" applyAlignment="1">
      <alignment/>
    </xf>
    <xf numFmtId="0" fontId="37" fillId="0" borderId="251" xfId="0" applyFont="1" applyFill="1" applyBorder="1" applyAlignment="1">
      <alignment horizontal="left" wrapText="1"/>
    </xf>
    <xf numFmtId="0" fontId="32" fillId="28" borderId="219" xfId="0" applyFont="1" applyFill="1" applyBorder="1" applyAlignment="1">
      <alignment horizontal="center" vertical="top" wrapText="1"/>
    </xf>
    <xf numFmtId="0" fontId="33" fillId="33" borderId="86" xfId="0" applyFont="1" applyFill="1" applyBorder="1" applyAlignment="1">
      <alignment horizontal="center" vertical="top" wrapText="1"/>
    </xf>
    <xf numFmtId="0" fontId="34" fillId="32" borderId="86" xfId="0" applyFont="1" applyFill="1" applyBorder="1" applyAlignment="1">
      <alignment horizontal="left" wrapText="1"/>
    </xf>
    <xf numFmtId="0" fontId="59" fillId="0" borderId="215" xfId="0" applyFont="1" applyFill="1" applyBorder="1" applyAlignment="1">
      <alignment horizontal="center" vertical="top"/>
    </xf>
    <xf numFmtId="0" fontId="59" fillId="0" borderId="155" xfId="0" applyFont="1" applyFill="1" applyBorder="1" applyAlignment="1">
      <alignment horizontal="center" vertical="top"/>
    </xf>
    <xf numFmtId="0" fontId="56" fillId="0" borderId="252" xfId="0" applyFont="1" applyFill="1" applyBorder="1" applyAlignment="1">
      <alignment horizontal="center" vertical="center" wrapText="1"/>
    </xf>
    <xf numFmtId="0" fontId="56" fillId="0" borderId="253" xfId="0" applyFont="1" applyFill="1" applyBorder="1" applyAlignment="1">
      <alignment horizontal="center" vertical="center" wrapText="1"/>
    </xf>
    <xf numFmtId="0" fontId="50" fillId="25" borderId="254" xfId="0" applyFont="1" applyFill="1" applyBorder="1" applyAlignment="1">
      <alignment horizontal="center" vertical="center" wrapText="1"/>
    </xf>
    <xf numFmtId="0" fontId="50" fillId="25" borderId="86" xfId="0" applyFont="1" applyFill="1" applyBorder="1" applyAlignment="1">
      <alignment horizontal="right" vertical="center" wrapText="1"/>
    </xf>
    <xf numFmtId="0" fontId="49" fillId="0" borderId="176" xfId="0" applyFont="1" applyBorder="1" applyAlignment="1">
      <alignment horizontal="center"/>
    </xf>
    <xf numFmtId="0" fontId="49" fillId="30" borderId="176" xfId="0" applyFont="1" applyFill="1" applyBorder="1" applyAlignment="1">
      <alignment horizontal="center"/>
    </xf>
    <xf numFmtId="0" fontId="19" fillId="0" borderId="176" xfId="0" applyFont="1" applyBorder="1" applyAlignment="1">
      <alignment horizontal="left"/>
    </xf>
    <xf numFmtId="0" fontId="19" fillId="0" borderId="221" xfId="0" applyFont="1" applyBorder="1" applyAlignment="1">
      <alignment horizontal="left"/>
    </xf>
    <xf numFmtId="0" fontId="19" fillId="0" borderId="176" xfId="0" applyFont="1" applyFill="1" applyBorder="1" applyAlignment="1">
      <alignment/>
    </xf>
    <xf numFmtId="0" fontId="19" fillId="0" borderId="176" xfId="0" applyFont="1" applyBorder="1" applyAlignment="1">
      <alignment horizontal="left" wrapText="1"/>
    </xf>
    <xf numFmtId="0" fontId="19" fillId="31" borderId="176" xfId="0" applyFont="1" applyFill="1" applyBorder="1" applyAlignment="1">
      <alignment horizontal="left"/>
    </xf>
    <xf numFmtId="0" fontId="19" fillId="0" borderId="176" xfId="0" applyFont="1" applyFill="1" applyBorder="1" applyAlignment="1">
      <alignment horizontal="left"/>
    </xf>
    <xf numFmtId="0" fontId="78" fillId="0" borderId="177" xfId="0" applyFont="1" applyFill="1" applyBorder="1" applyAlignment="1">
      <alignment horizontal="left"/>
    </xf>
    <xf numFmtId="0" fontId="19" fillId="0" borderId="68" xfId="0" applyFont="1" applyFill="1" applyBorder="1" applyAlignment="1">
      <alignment/>
    </xf>
    <xf numFmtId="0" fontId="19" fillId="0" borderId="215" xfId="0" applyFont="1" applyBorder="1" applyAlignment="1">
      <alignment/>
    </xf>
    <xf numFmtId="0" fontId="19" fillId="0" borderId="252" xfId="0" applyFont="1" applyBorder="1" applyAlignment="1">
      <alignment horizontal="center"/>
    </xf>
    <xf numFmtId="0" fontId="19" fillId="0" borderId="247" xfId="0" applyFont="1" applyBorder="1" applyAlignment="1">
      <alignment horizontal="center"/>
    </xf>
    <xf numFmtId="0" fontId="19" fillId="0" borderId="251" xfId="0" applyFont="1" applyBorder="1" applyAlignment="1">
      <alignment horizontal="center"/>
    </xf>
    <xf numFmtId="0" fontId="19" fillId="0" borderId="247" xfId="0" applyFont="1" applyBorder="1" applyAlignment="1">
      <alignment horizontal="center" vertical="top" wrapText="1"/>
    </xf>
    <xf numFmtId="0" fontId="76" fillId="31" borderId="247" xfId="0" applyFont="1" applyFill="1" applyBorder="1" applyAlignment="1">
      <alignment horizontal="center"/>
    </xf>
    <xf numFmtId="0" fontId="19" fillId="0" borderId="255" xfId="0" applyFont="1" applyBorder="1" applyAlignment="1">
      <alignment horizontal="center"/>
    </xf>
    <xf numFmtId="0" fontId="0" fillId="0" borderId="252" xfId="0" applyBorder="1" applyAlignment="1">
      <alignment/>
    </xf>
    <xf numFmtId="0" fontId="49" fillId="30" borderId="251" xfId="0" applyFont="1" applyFill="1" applyBorder="1" applyAlignment="1">
      <alignment horizontal="center"/>
    </xf>
    <xf numFmtId="0" fontId="23" fillId="30" borderId="104" xfId="0" applyFont="1" applyFill="1" applyBorder="1" applyAlignment="1">
      <alignment/>
    </xf>
    <xf numFmtId="0" fontId="25" fillId="31" borderId="104" xfId="0" applyFont="1" applyFill="1" applyBorder="1" applyAlignment="1">
      <alignment/>
    </xf>
    <xf numFmtId="0" fontId="23" fillId="0" borderId="256" xfId="0" applyFont="1" applyBorder="1" applyAlignment="1">
      <alignment horizontal="center" vertical="center" wrapText="1"/>
    </xf>
    <xf numFmtId="0" fontId="0" fillId="0" borderId="257" xfId="0" applyBorder="1" applyAlignment="1">
      <alignment/>
    </xf>
    <xf numFmtId="0" fontId="19" fillId="0" borderId="192" xfId="0" applyFont="1" applyBorder="1" applyAlignment="1">
      <alignment/>
    </xf>
    <xf numFmtId="0" fontId="19" fillId="0" borderId="234" xfId="0" applyFont="1" applyBorder="1" applyAlignment="1">
      <alignment/>
    </xf>
    <xf numFmtId="0" fontId="19" fillId="0" borderId="192" xfId="0" applyFont="1" applyBorder="1" applyAlignment="1">
      <alignment/>
    </xf>
    <xf numFmtId="0" fontId="19" fillId="31" borderId="192" xfId="0" applyFont="1" applyFill="1" applyBorder="1" applyAlignment="1">
      <alignment/>
    </xf>
    <xf numFmtId="0" fontId="19" fillId="0" borderId="209" xfId="0" applyFont="1" applyBorder="1" applyAlignment="1">
      <alignment/>
    </xf>
    <xf numFmtId="0" fontId="19" fillId="0" borderId="177" xfId="0" applyFont="1" applyBorder="1" applyAlignment="1">
      <alignment/>
    </xf>
    <xf numFmtId="0" fontId="28" fillId="0" borderId="177" xfId="0" applyFont="1" applyBorder="1" applyAlignment="1">
      <alignment vertical="center" textRotation="90" wrapText="1"/>
    </xf>
    <xf numFmtId="0" fontId="23" fillId="0" borderId="222" xfId="0" applyFont="1" applyBorder="1" applyAlignment="1">
      <alignment horizontal="center" vertical="center" wrapText="1"/>
    </xf>
    <xf numFmtId="0" fontId="0" fillId="0" borderId="221" xfId="0" applyBorder="1" applyAlignment="1">
      <alignment/>
    </xf>
    <xf numFmtId="0" fontId="19" fillId="0" borderId="176" xfId="0" applyFont="1" applyBorder="1" applyAlignment="1">
      <alignment/>
    </xf>
    <xf numFmtId="0" fontId="19" fillId="31" borderId="176" xfId="0" applyFont="1" applyFill="1" applyBorder="1" applyAlignment="1">
      <alignment/>
    </xf>
    <xf numFmtId="1" fontId="22" fillId="25" borderId="258" xfId="0" applyNumberFormat="1" applyFont="1" applyFill="1" applyBorder="1" applyAlignment="1">
      <alignment horizontal="center" vertical="top" wrapText="1"/>
    </xf>
    <xf numFmtId="1" fontId="32" fillId="24" borderId="176" xfId="0" applyNumberFormat="1" applyFont="1" applyFill="1" applyBorder="1" applyAlignment="1">
      <alignment horizontal="center" vertical="top"/>
    </xf>
    <xf numFmtId="1" fontId="33" fillId="24" borderId="176" xfId="0" applyNumberFormat="1" applyFont="1" applyFill="1" applyBorder="1" applyAlignment="1">
      <alignment horizontal="center" vertical="top"/>
    </xf>
    <xf numFmtId="0" fontId="23" fillId="0" borderId="176" xfId="0" applyFont="1" applyFill="1" applyBorder="1" applyAlignment="1">
      <alignment vertical="top"/>
    </xf>
    <xf numFmtId="1" fontId="25" fillId="27" borderId="177" xfId="0" applyNumberFormat="1" applyFont="1" applyFill="1" applyBorder="1" applyAlignment="1">
      <alignment horizontal="center" vertical="top"/>
    </xf>
    <xf numFmtId="1" fontId="23" fillId="30" borderId="221" xfId="0" applyNumberFormat="1" applyFont="1" applyFill="1" applyBorder="1" applyAlignment="1">
      <alignment horizontal="center" vertical="top" wrapText="1"/>
    </xf>
    <xf numFmtId="0" fontId="23" fillId="0" borderId="177" xfId="0" applyFont="1" applyFill="1" applyBorder="1" applyAlignment="1">
      <alignment horizontal="center" vertical="top"/>
    </xf>
    <xf numFmtId="1" fontId="23" fillId="30" borderId="177" xfId="0" applyNumberFormat="1" applyFont="1" applyFill="1" applyBorder="1" applyAlignment="1">
      <alignment horizontal="center" vertical="top" wrapText="1"/>
    </xf>
    <xf numFmtId="0" fontId="93" fillId="0" borderId="176" xfId="0" applyFont="1" applyBorder="1" applyAlignment="1">
      <alignment/>
    </xf>
    <xf numFmtId="0" fontId="94" fillId="31" borderId="176" xfId="0" applyFont="1" applyFill="1" applyBorder="1" applyAlignment="1">
      <alignment/>
    </xf>
    <xf numFmtId="0" fontId="93" fillId="0" borderId="177" xfId="0" applyFont="1" applyBorder="1" applyAlignment="1">
      <alignment/>
    </xf>
    <xf numFmtId="0" fontId="62" fillId="0" borderId="155" xfId="0" applyFont="1" applyBorder="1" applyAlignment="1">
      <alignment horizontal="center" vertical="top" textRotation="90" wrapText="1"/>
    </xf>
    <xf numFmtId="0" fontId="28" fillId="0" borderId="235" xfId="0" applyFont="1" applyBorder="1" applyAlignment="1">
      <alignment vertical="center" textRotation="90" wrapText="1"/>
    </xf>
    <xf numFmtId="0" fontId="23" fillId="0" borderId="259" xfId="0" applyFont="1" applyBorder="1" applyAlignment="1">
      <alignment horizontal="center" vertical="center" wrapText="1"/>
    </xf>
    <xf numFmtId="1" fontId="22" fillId="25" borderId="260" xfId="0" applyNumberFormat="1" applyFont="1" applyFill="1" applyBorder="1" applyAlignment="1">
      <alignment horizontal="center" vertical="top" wrapText="1"/>
    </xf>
    <xf numFmtId="1" fontId="25" fillId="27" borderId="216" xfId="0" applyNumberFormat="1" applyFont="1" applyFill="1" applyBorder="1" applyAlignment="1">
      <alignment horizontal="center" vertical="top"/>
    </xf>
    <xf numFmtId="1" fontId="23" fillId="30" borderId="261" xfId="0" applyNumberFormat="1" applyFont="1" applyFill="1" applyBorder="1" applyAlignment="1">
      <alignment horizontal="center" vertical="top" wrapText="1"/>
    </xf>
    <xf numFmtId="0" fontId="23" fillId="32" borderId="244" xfId="0" applyFont="1" applyFill="1" applyBorder="1" applyAlignment="1">
      <alignment horizontal="center" vertical="top"/>
    </xf>
    <xf numFmtId="0" fontId="23" fillId="0" borderId="218" xfId="0" applyFont="1" applyFill="1" applyBorder="1" applyAlignment="1">
      <alignment horizontal="center" vertical="top"/>
    </xf>
    <xf numFmtId="0" fontId="23" fillId="0" borderId="262" xfId="0" applyFont="1" applyFill="1" applyBorder="1" applyAlignment="1">
      <alignment horizontal="center" vertical="top"/>
    </xf>
    <xf numFmtId="0" fontId="23" fillId="0" borderId="217" xfId="0" applyFont="1" applyFill="1" applyBorder="1" applyAlignment="1">
      <alignment horizontal="center" vertical="top"/>
    </xf>
    <xf numFmtId="0" fontId="23" fillId="0" borderId="263" xfId="0" applyFont="1" applyFill="1" applyBorder="1" applyAlignment="1">
      <alignment horizontal="center" vertical="top"/>
    </xf>
    <xf numFmtId="0" fontId="23" fillId="0" borderId="263" xfId="0" applyFont="1" applyFill="1" applyBorder="1" applyAlignment="1">
      <alignment horizontal="center" vertical="top"/>
    </xf>
    <xf numFmtId="0" fontId="23" fillId="0" borderId="261" xfId="0" applyFont="1" applyFill="1" applyBorder="1" applyAlignment="1">
      <alignment horizontal="center" vertical="top"/>
    </xf>
    <xf numFmtId="0" fontId="81" fillId="34" borderId="55" xfId="0" applyFont="1" applyFill="1" applyBorder="1" applyAlignment="1">
      <alignment horizontal="left" wrapText="1"/>
    </xf>
    <xf numFmtId="0" fontId="77" fillId="34" borderId="55" xfId="0" applyFont="1" applyFill="1" applyBorder="1" applyAlignment="1">
      <alignment horizontal="left" vertical="center" wrapText="1"/>
    </xf>
    <xf numFmtId="0" fontId="50" fillId="25" borderId="41" xfId="0" applyFont="1" applyFill="1" applyBorder="1" applyAlignment="1">
      <alignment horizontal="center" vertical="top"/>
    </xf>
    <xf numFmtId="0" fontId="50" fillId="25" borderId="264" xfId="0" applyFont="1" applyFill="1" applyBorder="1" applyAlignment="1">
      <alignment horizontal="left" vertical="top" wrapText="1"/>
    </xf>
    <xf numFmtId="0" fontId="68" fillId="35" borderId="59" xfId="0" applyFont="1" applyFill="1" applyBorder="1" applyAlignment="1">
      <alignment horizontal="center" vertical="top" wrapText="1"/>
    </xf>
    <xf numFmtId="0" fontId="50" fillId="25" borderId="42" xfId="0" applyFont="1" applyFill="1" applyBorder="1" applyAlignment="1">
      <alignment horizontal="center" vertical="top"/>
    </xf>
    <xf numFmtId="0" fontId="50" fillId="25" borderId="40" xfId="0" applyFont="1" applyFill="1" applyBorder="1" applyAlignment="1">
      <alignment horizontal="center" vertical="top"/>
    </xf>
    <xf numFmtId="0" fontId="50" fillId="25" borderId="43" xfId="0" applyFont="1" applyFill="1" applyBorder="1" applyAlignment="1">
      <alignment horizontal="center" vertical="top"/>
    </xf>
    <xf numFmtId="0" fontId="50" fillId="25" borderId="44" xfId="0" applyFont="1" applyFill="1" applyBorder="1" applyAlignment="1">
      <alignment horizontal="center" vertical="top"/>
    </xf>
    <xf numFmtId="1" fontId="50" fillId="25" borderId="41" xfId="0" applyNumberFormat="1" applyFont="1" applyFill="1" applyBorder="1" applyAlignment="1">
      <alignment horizontal="center" vertical="top"/>
    </xf>
    <xf numFmtId="1" fontId="50" fillId="25" borderId="164" xfId="0" applyNumberFormat="1" applyFont="1" applyFill="1" applyBorder="1" applyAlignment="1">
      <alignment horizontal="center" vertical="top"/>
    </xf>
    <xf numFmtId="1" fontId="50" fillId="25" borderId="221" xfId="0" applyNumberFormat="1" applyFont="1" applyFill="1" applyBorder="1" applyAlignment="1">
      <alignment horizontal="center" vertical="top"/>
    </xf>
    <xf numFmtId="1" fontId="50" fillId="25" borderId="44" xfId="0" applyNumberFormat="1" applyFont="1" applyFill="1" applyBorder="1" applyAlignment="1">
      <alignment horizontal="center" vertical="top"/>
    </xf>
    <xf numFmtId="0" fontId="77" fillId="36" borderId="265" xfId="0" applyFont="1" applyFill="1" applyBorder="1" applyAlignment="1">
      <alignment horizontal="center" vertical="top" wrapText="1"/>
    </xf>
    <xf numFmtId="0" fontId="77" fillId="36" borderId="266" xfId="0" applyFont="1" applyFill="1" applyBorder="1" applyAlignment="1">
      <alignment horizontal="left" vertical="top" wrapText="1"/>
    </xf>
    <xf numFmtId="0" fontId="27" fillId="0" borderId="267" xfId="0" applyFont="1" applyFill="1" applyBorder="1" applyAlignment="1">
      <alignment horizontal="center" vertical="top" wrapText="1"/>
    </xf>
    <xf numFmtId="0" fontId="77" fillId="0" borderId="129" xfId="0" applyFont="1" applyFill="1" applyBorder="1" applyAlignment="1">
      <alignment horizontal="center" vertical="top"/>
    </xf>
    <xf numFmtId="1" fontId="79" fillId="0" borderId="137" xfId="0" applyNumberFormat="1" applyFont="1" applyFill="1" applyBorder="1" applyAlignment="1">
      <alignment horizontal="center" vertical="top" wrapText="1"/>
    </xf>
    <xf numFmtId="49" fontId="80" fillId="0" borderId="268" xfId="0" applyNumberFormat="1" applyFont="1" applyFill="1" applyBorder="1" applyAlignment="1">
      <alignment horizontal="center" vertical="top" wrapText="1"/>
    </xf>
    <xf numFmtId="0" fontId="80" fillId="0" borderId="129" xfId="0" applyFont="1" applyFill="1" applyBorder="1" applyAlignment="1">
      <alignment horizontal="center" vertical="top"/>
    </xf>
    <xf numFmtId="1" fontId="79" fillId="0" borderId="132" xfId="0" applyNumberFormat="1" applyFont="1" applyFill="1" applyBorder="1" applyAlignment="1">
      <alignment horizontal="center" vertical="top" wrapText="1"/>
    </xf>
    <xf numFmtId="1" fontId="77" fillId="0" borderId="132" xfId="0" applyNumberFormat="1" applyFont="1" applyFill="1" applyBorder="1" applyAlignment="1">
      <alignment horizontal="center" vertical="top"/>
    </xf>
    <xf numFmtId="0" fontId="77" fillId="0" borderId="132" xfId="0" applyFont="1" applyFill="1" applyBorder="1" applyAlignment="1">
      <alignment horizontal="center" vertical="top"/>
    </xf>
    <xf numFmtId="1" fontId="77" fillId="24" borderId="269" xfId="0" applyNumberFormat="1" applyFont="1" applyFill="1" applyBorder="1" applyAlignment="1">
      <alignment horizontal="center" vertical="top"/>
    </xf>
    <xf numFmtId="1" fontId="77" fillId="24" borderId="132" xfId="0" applyNumberFormat="1" applyFont="1" applyFill="1" applyBorder="1" applyAlignment="1">
      <alignment horizontal="center" vertical="top"/>
    </xf>
    <xf numFmtId="1" fontId="77" fillId="24" borderId="177" xfId="0" applyNumberFormat="1" applyFont="1" applyFill="1" applyBorder="1" applyAlignment="1">
      <alignment horizontal="center" vertical="top"/>
    </xf>
    <xf numFmtId="1" fontId="50" fillId="25" borderId="40" xfId="0" applyNumberFormat="1" applyFont="1" applyFill="1" applyBorder="1" applyAlignment="1">
      <alignment horizontal="center" vertical="top"/>
    </xf>
    <xf numFmtId="1" fontId="50" fillId="25" borderId="178" xfId="0" applyNumberFormat="1" applyFont="1" applyFill="1" applyBorder="1" applyAlignment="1">
      <alignment horizontal="center" vertical="top"/>
    </xf>
    <xf numFmtId="1" fontId="50" fillId="25" borderId="194" xfId="0" applyNumberFormat="1" applyFont="1" applyFill="1" applyBorder="1" applyAlignment="1">
      <alignment horizontal="center" vertical="top"/>
    </xf>
    <xf numFmtId="1" fontId="50" fillId="25" borderId="12" xfId="0" applyNumberFormat="1" applyFont="1" applyFill="1" applyBorder="1" applyAlignment="1">
      <alignment horizontal="center" vertical="top"/>
    </xf>
    <xf numFmtId="1" fontId="50" fillId="25" borderId="128" xfId="0" applyNumberFormat="1" applyFont="1" applyFill="1" applyBorder="1" applyAlignment="1">
      <alignment horizontal="center" vertical="top"/>
    </xf>
    <xf numFmtId="1" fontId="50" fillId="25" borderId="270" xfId="0" applyNumberFormat="1" applyFont="1" applyFill="1" applyBorder="1" applyAlignment="1">
      <alignment horizontal="center" vertical="top"/>
    </xf>
    <xf numFmtId="1" fontId="50" fillId="25" borderId="59" xfId="0" applyNumberFormat="1" applyFont="1" applyFill="1" applyBorder="1" applyAlignment="1">
      <alignment horizontal="center" vertical="top"/>
    </xf>
    <xf numFmtId="0" fontId="77" fillId="0" borderId="131" xfId="0" applyFont="1" applyBorder="1" applyAlignment="1">
      <alignment horizontal="center" vertical="top"/>
    </xf>
    <xf numFmtId="0" fontId="77" fillId="0" borderId="224" xfId="0" applyFont="1" applyBorder="1" applyAlignment="1">
      <alignment horizontal="center" vertical="top"/>
    </xf>
    <xf numFmtId="0" fontId="77" fillId="0" borderId="271" xfId="0" applyFont="1" applyBorder="1" applyAlignment="1">
      <alignment horizontal="center" vertical="top"/>
    </xf>
    <xf numFmtId="0" fontId="77" fillId="0" borderId="265" xfId="0" applyFont="1" applyBorder="1" applyAlignment="1">
      <alignment horizontal="center" vertical="top"/>
    </xf>
    <xf numFmtId="0" fontId="77" fillId="0" borderId="272" xfId="0" applyFont="1" applyBorder="1" applyAlignment="1">
      <alignment horizontal="center" vertical="top"/>
    </xf>
    <xf numFmtId="0" fontId="77" fillId="0" borderId="273" xfId="0" applyFont="1" applyFill="1" applyBorder="1" applyAlignment="1">
      <alignment horizontal="center" vertical="top"/>
    </xf>
    <xf numFmtId="0" fontId="77" fillId="0" borderId="274" xfId="0" applyFont="1" applyFill="1" applyBorder="1" applyAlignment="1">
      <alignment horizontal="center" vertical="top"/>
    </xf>
    <xf numFmtId="0" fontId="77" fillId="24" borderId="274" xfId="0" applyFont="1" applyFill="1" applyBorder="1" applyAlignment="1">
      <alignment horizontal="center" vertical="top"/>
    </xf>
    <xf numFmtId="0" fontId="77" fillId="24" borderId="267" xfId="0" applyFont="1" applyFill="1" applyBorder="1" applyAlignment="1">
      <alignment horizontal="center" vertical="top"/>
    </xf>
    <xf numFmtId="1" fontId="50" fillId="25" borderId="43" xfId="0" applyNumberFormat="1" applyFont="1" applyFill="1" applyBorder="1" applyAlignment="1">
      <alignment horizontal="center" vertical="top"/>
    </xf>
    <xf numFmtId="0" fontId="77" fillId="0" borderId="275" xfId="0" applyFont="1" applyBorder="1" applyAlignment="1">
      <alignment horizontal="center" vertical="top"/>
    </xf>
    <xf numFmtId="1" fontId="77" fillId="0" borderId="131" xfId="0" applyNumberFormat="1" applyFont="1" applyBorder="1" applyAlignment="1">
      <alignment horizontal="center" vertical="top"/>
    </xf>
    <xf numFmtId="1" fontId="77" fillId="0" borderId="268" xfId="0" applyNumberFormat="1" applyFont="1" applyBorder="1" applyAlignment="1">
      <alignment horizontal="center" vertical="top"/>
    </xf>
    <xf numFmtId="1" fontId="77" fillId="24" borderId="129" xfId="0" applyNumberFormat="1" applyFont="1" applyFill="1" applyBorder="1" applyAlignment="1">
      <alignment horizontal="center" vertical="top"/>
    </xf>
    <xf numFmtId="1" fontId="77" fillId="24" borderId="131" xfId="0" applyNumberFormat="1" applyFont="1" applyFill="1" applyBorder="1" applyAlignment="1">
      <alignment horizontal="center" vertical="top"/>
    </xf>
    <xf numFmtId="0" fontId="19" fillId="0" borderId="215" xfId="0" applyFont="1" applyBorder="1" applyAlignment="1">
      <alignment/>
    </xf>
    <xf numFmtId="0" fontId="76" fillId="0" borderId="252" xfId="0" applyFont="1" applyFill="1" applyBorder="1" applyAlignment="1">
      <alignment horizontal="center" vertical="top" wrapText="1"/>
    </xf>
    <xf numFmtId="0" fontId="66" fillId="0" borderId="276" xfId="0" applyFont="1" applyBorder="1" applyAlignment="1">
      <alignment/>
    </xf>
    <xf numFmtId="0" fontId="66" fillId="0" borderId="83" xfId="0" applyFont="1" applyBorder="1" applyAlignment="1">
      <alignment/>
    </xf>
    <xf numFmtId="0" fontId="66" fillId="0" borderId="17" xfId="0" applyFont="1" applyBorder="1" applyAlignment="1">
      <alignment horizontal="center"/>
    </xf>
    <xf numFmtId="0" fontId="66" fillId="0" borderId="277" xfId="0" applyFont="1" applyBorder="1" applyAlignment="1">
      <alignment horizontal="center"/>
    </xf>
    <xf numFmtId="0" fontId="66" fillId="0" borderId="81" xfId="0" applyFont="1" applyBorder="1" applyAlignment="1">
      <alignment horizontal="center"/>
    </xf>
    <xf numFmtId="0" fontId="67" fillId="0" borderId="0" xfId="0" applyFont="1" applyAlignment="1">
      <alignment/>
    </xf>
    <xf numFmtId="0" fontId="62" fillId="0" borderId="278" xfId="0" applyFont="1" applyBorder="1" applyAlignment="1">
      <alignment vertical="center" textRotation="90" wrapText="1"/>
    </xf>
    <xf numFmtId="1" fontId="22" fillId="0" borderId="198" xfId="0" applyNumberFormat="1" applyFont="1" applyFill="1" applyBorder="1" applyAlignment="1">
      <alignment horizontal="center" vertical="top"/>
    </xf>
    <xf numFmtId="0" fontId="67" fillId="0" borderId="0" xfId="0" applyFont="1" applyAlignment="1">
      <alignment horizontal="right"/>
    </xf>
    <xf numFmtId="0" fontId="65" fillId="0" borderId="84" xfId="0" applyFont="1" applyBorder="1" applyAlignment="1">
      <alignment horizontal="center"/>
    </xf>
    <xf numFmtId="0" fontId="23" fillId="0" borderId="14" xfId="0" applyFont="1" applyBorder="1" applyAlignment="1">
      <alignment horizontal="center" vertical="top"/>
    </xf>
    <xf numFmtId="0" fontId="95" fillId="0" borderId="18" xfId="0" applyFont="1" applyFill="1" applyBorder="1" applyAlignment="1">
      <alignment horizontal="center" vertical="center"/>
    </xf>
    <xf numFmtId="1" fontId="23" fillId="0" borderId="40" xfId="0" applyNumberFormat="1" applyFont="1" applyFill="1" applyBorder="1" applyAlignment="1">
      <alignment horizontal="center" vertical="top" wrapText="1"/>
    </xf>
    <xf numFmtId="1" fontId="23" fillId="0" borderId="279" xfId="0" applyNumberFormat="1" applyFont="1" applyFill="1" applyBorder="1" applyAlignment="1">
      <alignment horizontal="center" vertical="top" wrapText="1"/>
    </xf>
    <xf numFmtId="0" fontId="23" fillId="0" borderId="46" xfId="0" applyFont="1" applyFill="1" applyBorder="1" applyAlignment="1">
      <alignment horizontal="center" vertical="top"/>
    </xf>
    <xf numFmtId="0" fontId="23" fillId="0" borderId="214" xfId="0" applyFont="1" applyFill="1" applyBorder="1" applyAlignment="1">
      <alignment horizontal="center" vertical="top"/>
    </xf>
    <xf numFmtId="0" fontId="80" fillId="28" borderId="280" xfId="0" applyFont="1" applyFill="1" applyBorder="1" applyAlignment="1">
      <alignment horizontal="center" vertical="center"/>
    </xf>
    <xf numFmtId="0" fontId="82" fillId="0" borderId="55" xfId="0" applyFont="1" applyFill="1" applyBorder="1" applyAlignment="1">
      <alignment horizontal="left" vertical="center" wrapText="1"/>
    </xf>
    <xf numFmtId="1" fontId="27" fillId="0" borderId="40" xfId="0" applyNumberFormat="1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/>
    </xf>
    <xf numFmtId="49" fontId="32" fillId="0" borderId="34" xfId="0" applyNumberFormat="1" applyFont="1" applyFill="1" applyBorder="1" applyAlignment="1">
      <alignment horizontal="center" vertical="top" wrapText="1"/>
    </xf>
    <xf numFmtId="0" fontId="76" fillId="0" borderId="0" xfId="0" applyFont="1" applyFill="1" applyBorder="1" applyAlignment="1">
      <alignment horizontal="center" vertical="top"/>
    </xf>
    <xf numFmtId="0" fontId="33" fillId="32" borderId="249" xfId="0" applyFont="1" applyFill="1" applyBorder="1" applyAlignment="1">
      <alignment horizontal="center" vertical="center" wrapText="1"/>
    </xf>
    <xf numFmtId="0" fontId="33" fillId="0" borderId="281" xfId="0" applyFont="1" applyFill="1" applyBorder="1" applyAlignment="1">
      <alignment horizontal="center" vertical="center" wrapText="1"/>
    </xf>
    <xf numFmtId="1" fontId="25" fillId="25" borderId="282" xfId="0" applyNumberFormat="1" applyFont="1" applyFill="1" applyBorder="1" applyAlignment="1">
      <alignment horizontal="center" vertical="top"/>
    </xf>
    <xf numFmtId="1" fontId="25" fillId="25" borderId="133" xfId="0" applyNumberFormat="1" applyFont="1" applyFill="1" applyBorder="1" applyAlignment="1">
      <alignment horizontal="center" vertical="top"/>
    </xf>
    <xf numFmtId="0" fontId="77" fillId="34" borderId="60" xfId="0" applyFont="1" applyFill="1" applyBorder="1" applyAlignment="1">
      <alignment horizontal="left" vertical="center" wrapText="1"/>
    </xf>
    <xf numFmtId="0" fontId="27" fillId="0" borderId="74" xfId="0" applyFont="1" applyFill="1" applyBorder="1" applyAlignment="1">
      <alignment horizontal="center" vertical="top" wrapText="1"/>
    </xf>
    <xf numFmtId="0" fontId="76" fillId="0" borderId="16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 vertical="top"/>
    </xf>
    <xf numFmtId="0" fontId="83" fillId="34" borderId="16" xfId="0" applyFont="1" applyFill="1" applyBorder="1" applyAlignment="1">
      <alignment horizontal="center" vertical="top"/>
    </xf>
    <xf numFmtId="0" fontId="83" fillId="34" borderId="283" xfId="0" applyFont="1" applyFill="1" applyBorder="1" applyAlignment="1">
      <alignment horizontal="center" vertical="center"/>
    </xf>
    <xf numFmtId="0" fontId="83" fillId="34" borderId="5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109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76" fillId="0" borderId="49" xfId="0" applyFont="1" applyBorder="1" applyAlignment="1">
      <alignment horizontal="center" vertical="center"/>
    </xf>
    <xf numFmtId="0" fontId="23" fillId="0" borderId="284" xfId="0" applyFont="1" applyFill="1" applyBorder="1" applyAlignment="1">
      <alignment horizontal="center" vertical="top"/>
    </xf>
    <xf numFmtId="0" fontId="19" fillId="0" borderId="117" xfId="0" applyFont="1" applyBorder="1" applyAlignment="1">
      <alignment/>
    </xf>
    <xf numFmtId="0" fontId="19" fillId="0" borderId="117" xfId="0" applyFont="1" applyBorder="1" applyAlignment="1">
      <alignment/>
    </xf>
    <xf numFmtId="0" fontId="19" fillId="0" borderId="111" xfId="0" applyFont="1" applyBorder="1" applyAlignment="1">
      <alignment/>
    </xf>
    <xf numFmtId="0" fontId="19" fillId="0" borderId="235" xfId="0" applyFont="1" applyBorder="1" applyAlignment="1">
      <alignment/>
    </xf>
    <xf numFmtId="0" fontId="19" fillId="0" borderId="116" xfId="0" applyFont="1" applyBorder="1" applyAlignment="1">
      <alignment/>
    </xf>
    <xf numFmtId="0" fontId="93" fillId="0" borderId="111" xfId="0" applyFont="1" applyBorder="1" applyAlignment="1">
      <alignment/>
    </xf>
    <xf numFmtId="0" fontId="19" fillId="0" borderId="115" xfId="0" applyFont="1" applyBorder="1" applyAlignment="1">
      <alignment/>
    </xf>
    <xf numFmtId="0" fontId="19" fillId="0" borderId="219" xfId="0" applyFont="1" applyBorder="1" applyAlignment="1">
      <alignment/>
    </xf>
    <xf numFmtId="0" fontId="93" fillId="0" borderId="219" xfId="0" applyFont="1" applyBorder="1" applyAlignment="1">
      <alignment/>
    </xf>
    <xf numFmtId="0" fontId="0" fillId="0" borderId="117" xfId="0" applyBorder="1" applyAlignment="1">
      <alignment/>
    </xf>
    <xf numFmtId="0" fontId="0" fillId="0" borderId="111" xfId="0" applyBorder="1" applyAlignment="1">
      <alignment/>
    </xf>
    <xf numFmtId="0" fontId="0" fillId="0" borderId="219" xfId="0" applyBorder="1" applyAlignment="1">
      <alignment/>
    </xf>
    <xf numFmtId="0" fontId="0" fillId="0" borderId="248" xfId="0" applyBorder="1" applyAlignment="1">
      <alignment/>
    </xf>
    <xf numFmtId="0" fontId="0" fillId="0" borderId="116" xfId="0" applyBorder="1" applyAlignment="1">
      <alignment/>
    </xf>
    <xf numFmtId="0" fontId="19" fillId="0" borderId="219" xfId="0" applyFont="1" applyFill="1" applyBorder="1" applyAlignment="1">
      <alignment horizontal="left" wrapText="1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horizontal="justify"/>
    </xf>
    <xf numFmtId="0" fontId="27" fillId="0" borderId="285" xfId="0" applyFont="1" applyBorder="1" applyAlignment="1">
      <alignment textRotation="90"/>
    </xf>
    <xf numFmtId="0" fontId="27" fillId="0" borderId="286" xfId="0" applyFont="1" applyBorder="1" applyAlignment="1">
      <alignment textRotation="90"/>
    </xf>
    <xf numFmtId="0" fontId="27" fillId="0" borderId="287" xfId="0" applyFont="1" applyBorder="1" applyAlignment="1">
      <alignment horizontal="center" vertical="center" textRotation="90" wrapText="1"/>
    </xf>
    <xf numFmtId="0" fontId="27" fillId="0" borderId="288" xfId="0" applyFont="1" applyBorder="1" applyAlignment="1">
      <alignment horizontal="center" vertical="center" textRotation="90" wrapText="1"/>
    </xf>
    <xf numFmtId="0" fontId="27" fillId="0" borderId="289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285" xfId="0" applyFont="1" applyBorder="1" applyAlignment="1">
      <alignment horizontal="center" vertical="top" wrapText="1"/>
    </xf>
    <xf numFmtId="0" fontId="27" fillId="0" borderId="206" xfId="0" applyFont="1" applyBorder="1" applyAlignment="1">
      <alignment horizontal="center" vertical="top" wrapText="1"/>
    </xf>
    <xf numFmtId="0" fontId="27" fillId="0" borderId="290" xfId="0" applyFont="1" applyBorder="1" applyAlignment="1">
      <alignment horizontal="center" vertical="top" wrapText="1"/>
    </xf>
    <xf numFmtId="0" fontId="27" fillId="0" borderId="291" xfId="0" applyFont="1" applyBorder="1" applyAlignment="1">
      <alignment horizontal="center" vertical="top" wrapText="1"/>
    </xf>
    <xf numFmtId="0" fontId="27" fillId="0" borderId="292" xfId="0" applyFont="1" applyBorder="1" applyAlignment="1">
      <alignment horizontal="center" vertical="top" wrapText="1"/>
    </xf>
    <xf numFmtId="0" fontId="27" fillId="0" borderId="293" xfId="0" applyFont="1" applyBorder="1" applyAlignment="1">
      <alignment horizontal="center" vertical="top" wrapText="1"/>
    </xf>
    <xf numFmtId="0" fontId="27" fillId="0" borderId="294" xfId="0" applyFont="1" applyBorder="1" applyAlignment="1">
      <alignment horizontal="center" vertical="top" wrapText="1"/>
    </xf>
    <xf numFmtId="0" fontId="27" fillId="0" borderId="295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28" fillId="0" borderId="64" xfId="0" applyFont="1" applyBorder="1" applyAlignment="1">
      <alignment horizontal="center" vertical="top" textRotation="90" wrapText="1"/>
    </xf>
    <xf numFmtId="0" fontId="28" fillId="0" borderId="296" xfId="0" applyFont="1" applyBorder="1" applyAlignment="1">
      <alignment horizontal="center" vertical="top" textRotation="90" wrapText="1"/>
    </xf>
    <xf numFmtId="0" fontId="23" fillId="0" borderId="297" xfId="0" applyFont="1" applyBorder="1" applyAlignment="1">
      <alignment horizontal="center"/>
    </xf>
    <xf numFmtId="0" fontId="23" fillId="0" borderId="298" xfId="0" applyFont="1" applyBorder="1" applyAlignment="1">
      <alignment horizontal="center"/>
    </xf>
    <xf numFmtId="0" fontId="23" fillId="0" borderId="2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9" fillId="0" borderId="299" xfId="0" applyFont="1" applyBorder="1" applyAlignment="1">
      <alignment horizontal="center" vertical="top" wrapText="1"/>
    </xf>
    <xf numFmtId="0" fontId="29" fillId="0" borderId="300" xfId="0" applyFont="1" applyBorder="1" applyAlignment="1">
      <alignment horizontal="center" vertical="top" wrapText="1"/>
    </xf>
    <xf numFmtId="0" fontId="29" fillId="0" borderId="24" xfId="0" applyFont="1" applyBorder="1" applyAlignment="1">
      <alignment horizontal="center" vertical="top" wrapText="1"/>
    </xf>
    <xf numFmtId="0" fontId="28" fillId="0" borderId="5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23" fillId="0" borderId="78" xfId="0" applyFont="1" applyBorder="1" applyAlignment="1">
      <alignment horizontal="center" vertical="top" wrapText="1"/>
    </xf>
    <xf numFmtId="0" fontId="23" fillId="0" borderId="79" xfId="0" applyFont="1" applyBorder="1" applyAlignment="1">
      <alignment horizontal="center" vertical="top" wrapText="1"/>
    </xf>
    <xf numFmtId="0" fontId="23" fillId="0" borderId="301" xfId="0" applyFont="1" applyBorder="1" applyAlignment="1">
      <alignment horizontal="center" vertical="top" wrapText="1"/>
    </xf>
    <xf numFmtId="0" fontId="23" fillId="0" borderId="302" xfId="0" applyFont="1" applyBorder="1" applyAlignment="1">
      <alignment horizontal="center"/>
    </xf>
    <xf numFmtId="0" fontId="23" fillId="0" borderId="110" xfId="0" applyFont="1" applyBorder="1" applyAlignment="1">
      <alignment horizontal="center"/>
    </xf>
    <xf numFmtId="0" fontId="23" fillId="0" borderId="303" xfId="0" applyFont="1" applyBorder="1" applyAlignment="1">
      <alignment horizontal="center"/>
    </xf>
    <xf numFmtId="0" fontId="23" fillId="0" borderId="304" xfId="0" applyFont="1" applyBorder="1" applyAlignment="1">
      <alignment horizontal="center" vertical="top" wrapText="1"/>
    </xf>
    <xf numFmtId="0" fontId="23" fillId="0" borderId="305" xfId="0" applyFont="1" applyBorder="1" applyAlignment="1">
      <alignment horizontal="center" vertical="top" wrapText="1"/>
    </xf>
    <xf numFmtId="0" fontId="23" fillId="0" borderId="306" xfId="0" applyFont="1" applyBorder="1" applyAlignment="1">
      <alignment horizontal="center" vertical="top" wrapText="1"/>
    </xf>
    <xf numFmtId="0" fontId="49" fillId="0" borderId="78" xfId="0" applyFont="1" applyBorder="1" applyAlignment="1">
      <alignment/>
    </xf>
    <xf numFmtId="0" fontId="49" fillId="0" borderId="79" xfId="0" applyFont="1" applyBorder="1" applyAlignment="1">
      <alignment/>
    </xf>
    <xf numFmtId="0" fontId="49" fillId="0" borderId="259" xfId="0" applyFont="1" applyBorder="1" applyAlignment="1">
      <alignment/>
    </xf>
    <xf numFmtId="0" fontId="22" fillId="0" borderId="16" xfId="0" applyFont="1" applyBorder="1" applyAlignment="1">
      <alignment horizontal="right" vertical="top"/>
    </xf>
    <xf numFmtId="0" fontId="22" fillId="0" borderId="307" xfId="0" applyFont="1" applyBorder="1" applyAlignment="1">
      <alignment horizontal="right" vertical="top"/>
    </xf>
    <xf numFmtId="0" fontId="49" fillId="0" borderId="32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75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3" xfId="0" applyFont="1" applyBorder="1" applyAlignment="1">
      <alignment/>
    </xf>
    <xf numFmtId="0" fontId="28" fillId="0" borderId="285" xfId="0" applyFont="1" applyBorder="1" applyAlignment="1">
      <alignment horizontal="center" vertical="center" textRotation="90" wrapText="1"/>
    </xf>
    <xf numFmtId="0" fontId="28" fillId="0" borderId="206" xfId="0" applyFont="1" applyBorder="1" applyAlignment="1">
      <alignment horizontal="center" vertical="center" textRotation="90" wrapText="1"/>
    </xf>
    <xf numFmtId="0" fontId="28" fillId="0" borderId="286" xfId="0" applyFont="1" applyBorder="1" applyAlignment="1">
      <alignment horizontal="center" vertical="center" textRotation="90" wrapText="1"/>
    </xf>
    <xf numFmtId="0" fontId="29" fillId="0" borderId="308" xfId="0" applyFont="1" applyBorder="1" applyAlignment="1">
      <alignment/>
    </xf>
    <xf numFmtId="0" fontId="29" fillId="0" borderId="309" xfId="0" applyFont="1" applyBorder="1" applyAlignment="1">
      <alignment/>
    </xf>
    <xf numFmtId="0" fontId="29" fillId="0" borderId="310" xfId="0" applyFont="1" applyBorder="1" applyAlignment="1">
      <alignment/>
    </xf>
    <xf numFmtId="0" fontId="49" fillId="0" borderId="311" xfId="0" applyFont="1" applyBorder="1" applyAlignment="1">
      <alignment wrapText="1"/>
    </xf>
    <xf numFmtId="0" fontId="49" fillId="0" borderId="239" xfId="0" applyFont="1" applyBorder="1" applyAlignment="1">
      <alignment wrapText="1"/>
    </xf>
    <xf numFmtId="0" fontId="49" fillId="0" borderId="249" xfId="0" applyFont="1" applyBorder="1" applyAlignment="1">
      <alignment wrapText="1"/>
    </xf>
    <xf numFmtId="0" fontId="23" fillId="0" borderId="312" xfId="0" applyFont="1" applyBorder="1" applyAlignment="1">
      <alignment horizontal="center"/>
    </xf>
    <xf numFmtId="0" fontId="0" fillId="0" borderId="313" xfId="0" applyBorder="1" applyAlignment="1">
      <alignment horizontal="center"/>
    </xf>
    <xf numFmtId="0" fontId="0" fillId="0" borderId="314" xfId="0" applyBorder="1" applyAlignment="1">
      <alignment horizontal="center"/>
    </xf>
    <xf numFmtId="0" fontId="22" fillId="0" borderId="285" xfId="0" applyFont="1" applyBorder="1" applyAlignment="1">
      <alignment horizontal="center" textRotation="90"/>
    </xf>
    <xf numFmtId="0" fontId="22" fillId="0" borderId="206" xfId="0" applyFont="1" applyBorder="1" applyAlignment="1">
      <alignment horizontal="center" textRotation="90"/>
    </xf>
    <xf numFmtId="0" fontId="22" fillId="0" borderId="286" xfId="0" applyFont="1" applyBorder="1" applyAlignment="1">
      <alignment horizontal="center" textRotation="90"/>
    </xf>
    <xf numFmtId="0" fontId="29" fillId="0" borderId="3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3" xfId="0" applyFont="1" applyBorder="1" applyAlignment="1">
      <alignment/>
    </xf>
    <xf numFmtId="0" fontId="49" fillId="0" borderId="311" xfId="0" applyFont="1" applyBorder="1" applyAlignment="1">
      <alignment/>
    </xf>
    <xf numFmtId="0" fontId="49" fillId="0" borderId="239" xfId="0" applyFont="1" applyBorder="1" applyAlignment="1">
      <alignment/>
    </xf>
    <xf numFmtId="0" fontId="49" fillId="0" borderId="249" xfId="0" applyFont="1" applyBorder="1" applyAlignment="1">
      <alignment/>
    </xf>
    <xf numFmtId="0" fontId="48" fillId="24" borderId="0" xfId="0" applyFont="1" applyFill="1" applyBorder="1" applyAlignment="1">
      <alignment horizontal="center" vertical="top" wrapText="1"/>
    </xf>
    <xf numFmtId="0" fontId="27" fillId="0" borderId="315" xfId="0" applyFont="1" applyBorder="1" applyAlignment="1">
      <alignment/>
    </xf>
    <xf numFmtId="0" fontId="27" fillId="0" borderId="140" xfId="0" applyFont="1" applyBorder="1" applyAlignment="1">
      <alignment/>
    </xf>
    <xf numFmtId="0" fontId="27" fillId="0" borderId="316" xfId="0" applyFont="1" applyBorder="1" applyAlignment="1">
      <alignment/>
    </xf>
    <xf numFmtId="0" fontId="45" fillId="0" borderId="98" xfId="0" applyFont="1" applyFill="1" applyBorder="1" applyAlignment="1">
      <alignment horizontal="right" vertical="top" wrapText="1"/>
    </xf>
    <xf numFmtId="0" fontId="45" fillId="0" borderId="317" xfId="0" applyFont="1" applyFill="1" applyBorder="1" applyAlignment="1">
      <alignment horizontal="right" vertical="top" wrapText="1"/>
    </xf>
    <xf numFmtId="0" fontId="23" fillId="0" borderId="318" xfId="0" applyFont="1" applyFill="1" applyBorder="1" applyAlignment="1">
      <alignment horizontal="center" vertical="top" wrapText="1"/>
    </xf>
    <xf numFmtId="0" fontId="23" fillId="0" borderId="319" xfId="0" applyFont="1" applyFill="1" applyBorder="1" applyAlignment="1">
      <alignment horizontal="center" vertical="top" wrapText="1"/>
    </xf>
    <xf numFmtId="0" fontId="38" fillId="24" borderId="320" xfId="0" applyFont="1" applyFill="1" applyBorder="1" applyAlignment="1">
      <alignment horizontal="center" vertical="top" wrapText="1"/>
    </xf>
    <xf numFmtId="0" fontId="32" fillId="24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1" fontId="22" fillId="24" borderId="24" xfId="0" applyNumberFormat="1" applyFont="1" applyFill="1" applyBorder="1" applyAlignment="1">
      <alignment horizontal="right" vertical="top"/>
    </xf>
    <xf numFmtId="1" fontId="22" fillId="24" borderId="187" xfId="0" applyNumberFormat="1" applyFont="1" applyFill="1" applyBorder="1" applyAlignment="1">
      <alignment horizontal="right" vertical="top"/>
    </xf>
    <xf numFmtId="0" fontId="22" fillId="0" borderId="18" xfId="0" applyFont="1" applyBorder="1" applyAlignment="1">
      <alignment horizontal="right" vertical="top"/>
    </xf>
    <xf numFmtId="0" fontId="49" fillId="0" borderId="308" xfId="0" applyFont="1" applyBorder="1" applyAlignment="1">
      <alignment/>
    </xf>
    <xf numFmtId="0" fontId="49" fillId="0" borderId="309" xfId="0" applyFont="1" applyBorder="1" applyAlignment="1">
      <alignment/>
    </xf>
    <xf numFmtId="0" fontId="49" fillId="0" borderId="321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 horizontal="right"/>
    </xf>
    <xf numFmtId="0" fontId="66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right"/>
    </xf>
    <xf numFmtId="0" fontId="64" fillId="0" borderId="0" xfId="0" applyFont="1" applyBorder="1" applyAlignment="1">
      <alignment/>
    </xf>
    <xf numFmtId="0" fontId="0" fillId="0" borderId="0" xfId="0" applyAlignment="1">
      <alignment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 horizontal="left"/>
    </xf>
    <xf numFmtId="0" fontId="66" fillId="0" borderId="23" xfId="0" applyFont="1" applyBorder="1" applyAlignment="1">
      <alignment horizontal="center" wrapText="1"/>
    </xf>
    <xf numFmtId="0" fontId="66" fillId="0" borderId="23" xfId="0" applyFont="1" applyBorder="1" applyAlignment="1">
      <alignment horizontal="center"/>
    </xf>
    <xf numFmtId="0" fontId="66" fillId="0" borderId="30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9"/>
      </font>
    </dxf>
    <dxf>
      <font>
        <b val="0"/>
        <color rgb="FFFFFF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view="pageBreakPreview" zoomScaleSheetLayoutView="100" zoomScalePageLayoutView="0" workbookViewId="0" topLeftCell="B10">
      <selection activeCell="F27" sqref="F27"/>
    </sheetView>
  </sheetViews>
  <sheetFormatPr defaultColWidth="9.00390625" defaultRowHeight="12.75"/>
  <cols>
    <col min="1" max="1" width="0" style="0" hidden="1" customWidth="1"/>
    <col min="2" max="2" width="3.875" style="387" customWidth="1"/>
    <col min="3" max="3" width="7.00390625" style="388" customWidth="1"/>
    <col min="4" max="4" width="127.125" style="387" customWidth="1"/>
  </cols>
  <sheetData>
    <row r="1" spans="1:13" ht="20.25">
      <c r="A1" s="4"/>
      <c r="C1" s="418"/>
      <c r="D1" s="419"/>
      <c r="E1" s="51"/>
      <c r="F1" s="51"/>
      <c r="G1" s="51"/>
      <c r="H1" s="51"/>
      <c r="I1" s="51"/>
      <c r="J1" s="51"/>
      <c r="K1" s="51"/>
      <c r="L1" s="51"/>
      <c r="M1" s="51"/>
    </row>
    <row r="2" spans="1:13" ht="27.75" customHeight="1">
      <c r="A2" s="4"/>
      <c r="C2" s="1193" t="s">
        <v>73</v>
      </c>
      <c r="D2" s="1193"/>
      <c r="E2" s="420"/>
      <c r="F2" s="420"/>
      <c r="G2" s="420"/>
      <c r="H2" s="420"/>
      <c r="I2" s="420"/>
      <c r="J2" s="420"/>
      <c r="K2" s="420"/>
      <c r="L2" s="420"/>
      <c r="M2" s="421"/>
    </row>
    <row r="3" spans="1:13" ht="27.75" customHeight="1">
      <c r="A3" s="4"/>
      <c r="C3" s="1194" t="s">
        <v>133</v>
      </c>
      <c r="D3" s="1194"/>
      <c r="E3" s="1194"/>
      <c r="F3" s="1194"/>
      <c r="G3" s="1194"/>
      <c r="H3" s="1194"/>
      <c r="I3" s="1194"/>
      <c r="J3" s="1194"/>
      <c r="K3" s="1194"/>
      <c r="L3" s="1194"/>
      <c r="M3" s="421"/>
    </row>
    <row r="4" spans="1:13" ht="20.25">
      <c r="A4" s="4"/>
      <c r="C4" s="422"/>
      <c r="D4" s="423"/>
      <c r="E4" s="421"/>
      <c r="F4" s="421"/>
      <c r="G4" s="421"/>
      <c r="H4" s="421"/>
      <c r="I4" s="421"/>
      <c r="J4" s="421"/>
      <c r="K4" s="421"/>
      <c r="L4" s="421"/>
      <c r="M4" s="421"/>
    </row>
    <row r="5" spans="1:13" ht="20.25">
      <c r="A5" s="4"/>
      <c r="C5" s="422"/>
      <c r="D5" s="424"/>
      <c r="E5" s="421"/>
      <c r="F5" s="421"/>
      <c r="G5" s="421"/>
      <c r="H5" s="421"/>
      <c r="I5" s="421"/>
      <c r="J5" s="421"/>
      <c r="K5" s="421"/>
      <c r="L5" s="421"/>
      <c r="M5" s="421"/>
    </row>
    <row r="6" spans="1:13" s="116" customFormat="1" ht="19.5" customHeight="1">
      <c r="A6" s="391"/>
      <c r="B6" s="392"/>
      <c r="C6" s="393" t="s">
        <v>74</v>
      </c>
      <c r="D6" s="394" t="s">
        <v>75</v>
      </c>
      <c r="E6" s="425"/>
      <c r="F6" s="425"/>
      <c r="G6" s="1195" t="s">
        <v>0</v>
      </c>
      <c r="H6" s="1195"/>
      <c r="I6" s="1195"/>
      <c r="J6" s="1195"/>
      <c r="K6" s="1195"/>
      <c r="L6" s="1195"/>
      <c r="M6" s="1195"/>
    </row>
    <row r="7" spans="1:13" s="116" customFormat="1" ht="19.5" customHeight="1">
      <c r="A7" s="391"/>
      <c r="B7" s="392"/>
      <c r="C7" s="393">
        <v>1</v>
      </c>
      <c r="D7" s="395" t="s">
        <v>79</v>
      </c>
      <c r="E7" s="425"/>
      <c r="F7" s="425"/>
      <c r="G7" s="426"/>
      <c r="H7" s="426"/>
      <c r="I7" s="426"/>
      <c r="J7" s="426"/>
      <c r="K7" s="426"/>
      <c r="L7" s="426"/>
      <c r="M7" s="426"/>
    </row>
    <row r="8" spans="1:13" s="116" customFormat="1" ht="19.5" customHeight="1">
      <c r="A8" s="391"/>
      <c r="B8" s="392"/>
      <c r="C8" s="393">
        <f>C7+1</f>
        <v>2</v>
      </c>
      <c r="D8" s="395" t="s">
        <v>76</v>
      </c>
      <c r="E8" s="425"/>
      <c r="F8" s="425"/>
      <c r="G8" s="426"/>
      <c r="H8" s="426"/>
      <c r="I8" s="426"/>
      <c r="J8" s="426"/>
      <c r="K8" s="426"/>
      <c r="L8" s="426"/>
      <c r="M8" s="426"/>
    </row>
    <row r="9" spans="1:13" s="116" customFormat="1" ht="19.5" customHeight="1">
      <c r="A9" s="391"/>
      <c r="B9" s="392"/>
      <c r="C9" s="393">
        <f aca="true" t="shared" si="0" ref="C9:C21">C8+1</f>
        <v>3</v>
      </c>
      <c r="D9" s="395" t="s">
        <v>134</v>
      </c>
      <c r="E9" s="425"/>
      <c r="F9" s="425"/>
      <c r="G9" s="426"/>
      <c r="H9" s="426"/>
      <c r="I9" s="426"/>
      <c r="J9" s="426"/>
      <c r="K9" s="426"/>
      <c r="L9" s="426"/>
      <c r="M9" s="426"/>
    </row>
    <row r="10" spans="1:13" s="116" customFormat="1" ht="19.5" customHeight="1">
      <c r="A10" s="391"/>
      <c r="B10" s="392"/>
      <c r="C10" s="393">
        <f>C9+1</f>
        <v>4</v>
      </c>
      <c r="D10" s="395" t="s">
        <v>135</v>
      </c>
      <c r="E10" s="425"/>
      <c r="F10" s="425"/>
      <c r="G10" s="426"/>
      <c r="H10" s="426"/>
      <c r="I10" s="426"/>
      <c r="J10" s="426"/>
      <c r="K10" s="426"/>
      <c r="L10" s="426"/>
      <c r="M10" s="426"/>
    </row>
    <row r="11" spans="1:13" s="116" customFormat="1" ht="19.5" customHeight="1">
      <c r="A11" s="391"/>
      <c r="B11" s="392"/>
      <c r="C11" s="393">
        <f>C10+1</f>
        <v>5</v>
      </c>
      <c r="D11" s="395" t="s">
        <v>136</v>
      </c>
      <c r="E11" s="425"/>
      <c r="F11" s="425"/>
      <c r="G11" s="425" t="s">
        <v>0</v>
      </c>
      <c r="H11" s="425"/>
      <c r="I11" s="425"/>
      <c r="J11" s="425"/>
      <c r="K11" s="425"/>
      <c r="L11" s="425"/>
      <c r="M11" s="425"/>
    </row>
    <row r="12" spans="1:13" s="116" customFormat="1" ht="19.5" customHeight="1">
      <c r="A12" s="391"/>
      <c r="B12" s="392"/>
      <c r="C12" s="393">
        <f t="shared" si="0"/>
        <v>6</v>
      </c>
      <c r="D12" s="395" t="s">
        <v>137</v>
      </c>
      <c r="E12" s="425"/>
      <c r="F12" s="425"/>
      <c r="G12" s="425"/>
      <c r="H12" s="425"/>
      <c r="I12" s="425"/>
      <c r="J12" s="425"/>
      <c r="K12" s="425"/>
      <c r="L12" s="425"/>
      <c r="M12" s="425"/>
    </row>
    <row r="13" spans="1:13" s="116" customFormat="1" ht="19.5" customHeight="1">
      <c r="A13" s="391"/>
      <c r="B13" s="392"/>
      <c r="C13" s="393">
        <f t="shared" si="0"/>
        <v>7</v>
      </c>
      <c r="D13" s="397" t="s">
        <v>138</v>
      </c>
      <c r="E13" s="425"/>
      <c r="F13" s="425"/>
      <c r="G13" s="425"/>
      <c r="H13" s="425"/>
      <c r="I13" s="425"/>
      <c r="J13" s="425"/>
      <c r="K13" s="425"/>
      <c r="L13" s="425"/>
      <c r="M13" s="425"/>
    </row>
    <row r="14" spans="1:13" s="116" customFormat="1" ht="19.5" customHeight="1">
      <c r="A14" s="391"/>
      <c r="B14" s="392"/>
      <c r="C14" s="393">
        <f t="shared" si="0"/>
        <v>8</v>
      </c>
      <c r="D14" s="395" t="s">
        <v>80</v>
      </c>
      <c r="E14" s="425"/>
      <c r="F14" s="425"/>
      <c r="G14" s="425"/>
      <c r="H14" s="425"/>
      <c r="I14" s="425"/>
      <c r="J14" s="425"/>
      <c r="K14" s="425"/>
      <c r="L14" s="425"/>
      <c r="M14" s="425"/>
    </row>
    <row r="15" spans="1:13" s="116" customFormat="1" ht="19.5" customHeight="1">
      <c r="A15" s="391"/>
      <c r="B15" s="392"/>
      <c r="C15" s="393">
        <f t="shared" si="0"/>
        <v>9</v>
      </c>
      <c r="D15" s="398" t="s">
        <v>139</v>
      </c>
      <c r="E15" s="425"/>
      <c r="F15" s="425"/>
      <c r="G15" s="425"/>
      <c r="H15" s="425"/>
      <c r="I15" s="425"/>
      <c r="J15" s="425"/>
      <c r="K15" s="425"/>
      <c r="L15" s="425"/>
      <c r="M15" s="425"/>
    </row>
    <row r="16" spans="1:13" s="116" customFormat="1" ht="19.5" customHeight="1">
      <c r="A16" s="391"/>
      <c r="B16" s="392"/>
      <c r="C16" s="393">
        <f t="shared" si="0"/>
        <v>10</v>
      </c>
      <c r="D16" s="395" t="s">
        <v>88</v>
      </c>
      <c r="E16" s="425"/>
      <c r="F16" s="425"/>
      <c r="G16" s="425"/>
      <c r="H16" s="425"/>
      <c r="I16" s="425"/>
      <c r="J16" s="425"/>
      <c r="K16" s="425"/>
      <c r="L16" s="425"/>
      <c r="M16" s="425"/>
    </row>
    <row r="17" spans="1:13" s="116" customFormat="1" ht="19.5" customHeight="1">
      <c r="A17" s="391"/>
      <c r="B17" s="392"/>
      <c r="C17" s="393">
        <f t="shared" si="0"/>
        <v>11</v>
      </c>
      <c r="D17" s="540" t="s">
        <v>140</v>
      </c>
      <c r="E17" s="425"/>
      <c r="F17" s="425"/>
      <c r="G17" s="425"/>
      <c r="H17" s="425"/>
      <c r="I17" s="425"/>
      <c r="J17" s="425"/>
      <c r="K17" s="425"/>
      <c r="L17" s="425"/>
      <c r="M17" s="425"/>
    </row>
    <row r="18" spans="1:13" s="116" customFormat="1" ht="19.5" customHeight="1">
      <c r="A18" s="117"/>
      <c r="B18" s="401"/>
      <c r="C18" s="393" t="s">
        <v>0</v>
      </c>
      <c r="D18" s="402" t="s">
        <v>35</v>
      </c>
      <c r="E18" s="425"/>
      <c r="F18" s="425"/>
      <c r="G18" s="425"/>
      <c r="H18" s="425"/>
      <c r="I18" s="425"/>
      <c r="J18" s="425"/>
      <c r="K18" s="425"/>
      <c r="L18" s="425"/>
      <c r="M18" s="425"/>
    </row>
    <row r="19" spans="1:13" s="116" customFormat="1" ht="19.5" customHeight="1">
      <c r="A19" s="117"/>
      <c r="B19" s="401"/>
      <c r="C19" s="393">
        <v>1</v>
      </c>
      <c r="D19" s="417" t="s">
        <v>89</v>
      </c>
      <c r="E19" s="425"/>
      <c r="F19" s="425"/>
      <c r="G19" s="425"/>
      <c r="H19" s="425"/>
      <c r="I19" s="425"/>
      <c r="J19" s="425"/>
      <c r="K19" s="425"/>
      <c r="L19" s="425"/>
      <c r="M19" s="425"/>
    </row>
    <row r="20" spans="1:13" s="116" customFormat="1" ht="19.5" customHeight="1">
      <c r="A20" s="117"/>
      <c r="B20" s="401"/>
      <c r="C20" s="393">
        <f t="shared" si="0"/>
        <v>2</v>
      </c>
      <c r="D20" s="397" t="s">
        <v>141</v>
      </c>
      <c r="E20" s="425"/>
      <c r="F20" s="425"/>
      <c r="G20" s="425"/>
      <c r="H20" s="425"/>
      <c r="I20" s="425"/>
      <c r="J20" s="425"/>
      <c r="K20" s="425"/>
      <c r="L20" s="425"/>
      <c r="M20" s="425"/>
    </row>
    <row r="21" spans="1:13" s="116" customFormat="1" ht="19.5" customHeight="1">
      <c r="A21" s="117"/>
      <c r="B21" s="401"/>
      <c r="C21" s="393">
        <f t="shared" si="0"/>
        <v>3</v>
      </c>
      <c r="D21" s="541" t="s">
        <v>142</v>
      </c>
      <c r="E21" s="425"/>
      <c r="F21" s="425"/>
      <c r="G21" s="425"/>
      <c r="H21" s="425"/>
      <c r="I21" s="425"/>
      <c r="J21" s="425"/>
      <c r="K21" s="425"/>
      <c r="L21" s="425"/>
      <c r="M21" s="425"/>
    </row>
    <row r="22" spans="2:13" s="116" customFormat="1" ht="19.5" customHeight="1">
      <c r="B22" s="387"/>
      <c r="C22" s="400"/>
      <c r="D22" s="403" t="s">
        <v>36</v>
      </c>
      <c r="E22" s="425"/>
      <c r="F22" s="425"/>
      <c r="G22" s="425"/>
      <c r="H22" s="425"/>
      <c r="I22" s="425"/>
      <c r="J22" s="425"/>
      <c r="K22" s="425"/>
      <c r="L22" s="425"/>
      <c r="M22" s="425"/>
    </row>
    <row r="23" spans="2:13" s="116" customFormat="1" ht="42" customHeight="1">
      <c r="B23" s="387"/>
      <c r="C23" s="400">
        <v>1</v>
      </c>
      <c r="D23" s="542" t="s">
        <v>144</v>
      </c>
      <c r="E23" s="425"/>
      <c r="F23" s="425"/>
      <c r="G23" s="425"/>
      <c r="H23" s="425"/>
      <c r="I23" s="425"/>
      <c r="J23" s="425"/>
      <c r="K23" s="425"/>
      <c r="L23" s="425"/>
      <c r="M23" s="425"/>
    </row>
    <row r="24" spans="2:13" s="116" customFormat="1" ht="19.5" customHeight="1">
      <c r="B24" s="387"/>
      <c r="C24" s="400">
        <v>2</v>
      </c>
      <c r="D24" s="404" t="s">
        <v>90</v>
      </c>
      <c r="E24" s="425"/>
      <c r="F24" s="425"/>
      <c r="G24" s="425"/>
      <c r="H24" s="425"/>
      <c r="I24" s="425"/>
      <c r="J24" s="425"/>
      <c r="K24" s="425"/>
      <c r="L24" s="425"/>
      <c r="M24" s="425"/>
    </row>
    <row r="25" spans="2:13" s="116" customFormat="1" ht="19.5" customHeight="1">
      <c r="B25" s="387"/>
      <c r="C25" s="400">
        <v>3</v>
      </c>
      <c r="D25" s="404" t="s">
        <v>143</v>
      </c>
      <c r="E25" s="425"/>
      <c r="F25" s="425"/>
      <c r="G25" s="425"/>
      <c r="H25" s="425"/>
      <c r="I25" s="425"/>
      <c r="J25" s="425"/>
      <c r="K25" s="425"/>
      <c r="L25" s="425"/>
      <c r="M25" s="425"/>
    </row>
    <row r="26" spans="2:13" s="116" customFormat="1" ht="19.5" customHeight="1">
      <c r="B26" s="387"/>
      <c r="C26" s="396" t="s">
        <v>0</v>
      </c>
      <c r="D26" s="405" t="s">
        <v>77</v>
      </c>
      <c r="E26" s="425"/>
      <c r="F26" s="425"/>
      <c r="G26" s="425"/>
      <c r="H26" s="425"/>
      <c r="I26" s="425"/>
      <c r="J26" s="425"/>
      <c r="K26" s="425"/>
      <c r="L26" s="425"/>
      <c r="M26" s="425"/>
    </row>
    <row r="27" spans="1:13" s="116" customFormat="1" ht="19.5" customHeight="1">
      <c r="A27" s="406"/>
      <c r="B27" s="407"/>
      <c r="C27" s="396">
        <v>1</v>
      </c>
      <c r="D27" s="399" t="s">
        <v>145</v>
      </c>
      <c r="E27" s="425"/>
      <c r="F27" s="425"/>
      <c r="G27" s="425"/>
      <c r="H27" s="425"/>
      <c r="I27" s="425"/>
      <c r="J27" s="425"/>
      <c r="K27" s="425"/>
      <c r="L27" s="425"/>
      <c r="M27" s="425"/>
    </row>
    <row r="28" spans="2:13" s="116" customFormat="1" ht="19.5" customHeight="1">
      <c r="B28" s="387"/>
      <c r="C28" s="396">
        <v>2</v>
      </c>
      <c r="D28" s="399" t="s">
        <v>78</v>
      </c>
      <c r="E28" s="425"/>
      <c r="F28" s="425"/>
      <c r="G28" s="425"/>
      <c r="H28" s="425"/>
      <c r="I28" s="425"/>
      <c r="J28" s="425"/>
      <c r="K28" s="425"/>
      <c r="L28" s="425"/>
      <c r="M28" s="425"/>
    </row>
    <row r="29" spans="2:13" s="3" customFormat="1" ht="12.75" customHeight="1">
      <c r="B29" s="387"/>
      <c r="C29" s="422"/>
      <c r="D29" s="423"/>
      <c r="E29" s="421"/>
      <c r="F29" s="421"/>
      <c r="G29" s="421"/>
      <c r="H29" s="421"/>
      <c r="I29" s="421"/>
      <c r="J29" s="421"/>
      <c r="K29" s="421"/>
      <c r="L29" s="421"/>
      <c r="M29" s="421"/>
    </row>
    <row r="30" spans="2:13" s="3" customFormat="1" ht="12.75" customHeight="1">
      <c r="B30" s="387"/>
      <c r="C30" s="389"/>
      <c r="D30" s="390"/>
      <c r="E30" s="236"/>
      <c r="F30" s="236"/>
      <c r="G30" s="236"/>
      <c r="H30" s="236"/>
      <c r="I30" s="236"/>
      <c r="J30" s="236"/>
      <c r="K30" s="236"/>
      <c r="L30" s="236"/>
      <c r="M30" s="236"/>
    </row>
    <row r="31" spans="2:13" s="3" customFormat="1" ht="13.5" customHeight="1">
      <c r="B31" s="387"/>
      <c r="C31" s="389"/>
      <c r="D31" s="390"/>
      <c r="E31" s="236"/>
      <c r="F31" s="236"/>
      <c r="G31" s="236"/>
      <c r="H31" s="236"/>
      <c r="I31" s="236"/>
      <c r="J31" s="236"/>
      <c r="K31" s="236"/>
      <c r="L31" s="236"/>
      <c r="M31" s="236"/>
    </row>
    <row r="32" spans="2:13" s="3" customFormat="1" ht="13.5" customHeight="1">
      <c r="B32" s="387"/>
      <c r="C32" s="389"/>
      <c r="D32" s="390"/>
      <c r="E32" s="236"/>
      <c r="F32" s="236"/>
      <c r="G32" s="236"/>
      <c r="H32" s="236"/>
      <c r="I32" s="236"/>
      <c r="J32" s="236"/>
      <c r="K32" s="236"/>
      <c r="L32" s="236"/>
      <c r="M32" s="236"/>
    </row>
    <row r="33" spans="1:13" s="3" customFormat="1" ht="13.5" customHeight="1">
      <c r="A33" s="126"/>
      <c r="B33" s="408"/>
      <c r="C33" s="409"/>
      <c r="D33" s="390"/>
      <c r="E33" s="236"/>
      <c r="F33" s="236"/>
      <c r="G33" s="236"/>
      <c r="H33" s="236"/>
      <c r="I33" s="236"/>
      <c r="J33" s="236"/>
      <c r="K33" s="236"/>
      <c r="L33" s="236"/>
      <c r="M33" s="236"/>
    </row>
    <row r="34" spans="1:13" s="3" customFormat="1" ht="13.5" customHeight="1">
      <c r="A34" s="126"/>
      <c r="B34" s="408"/>
      <c r="C34" s="409"/>
      <c r="D34" s="410"/>
      <c r="E34" s="236"/>
      <c r="F34" s="236"/>
      <c r="G34" s="236"/>
      <c r="H34" s="236"/>
      <c r="I34" s="236"/>
      <c r="J34" s="236"/>
      <c r="K34" s="236"/>
      <c r="L34" s="236"/>
      <c r="M34" s="236"/>
    </row>
    <row r="35" spans="1:13" s="3" customFormat="1" ht="13.5" customHeight="1">
      <c r="A35" s="126"/>
      <c r="B35" s="408"/>
      <c r="C35" s="409"/>
      <c r="D35" s="410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1:13" s="3" customFormat="1" ht="13.5" customHeight="1">
      <c r="A36" s="126"/>
      <c r="B36" s="408"/>
      <c r="C36" s="409"/>
      <c r="D36" s="410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1:13" s="3" customFormat="1" ht="13.5" customHeight="1">
      <c r="A37" s="126"/>
      <c r="B37" s="408"/>
      <c r="C37" s="409"/>
      <c r="D37" s="410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1:13" s="3" customFormat="1" ht="13.5" customHeight="1">
      <c r="A38" s="126"/>
      <c r="B38" s="408"/>
      <c r="C38" s="409"/>
      <c r="D38" s="410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1:13" s="3" customFormat="1" ht="13.5" customHeight="1">
      <c r="A39" s="126"/>
      <c r="B39" s="408"/>
      <c r="C39" s="409"/>
      <c r="D39" s="410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1:13" s="3" customFormat="1" ht="24" customHeight="1">
      <c r="A40" s="126"/>
      <c r="B40" s="408"/>
      <c r="C40" s="409"/>
      <c r="D40" s="410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1:13" s="3" customFormat="1" ht="24" customHeight="1">
      <c r="A41" s="126"/>
      <c r="B41" s="408"/>
      <c r="C41" s="409"/>
      <c r="D41" s="410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1:13" s="3" customFormat="1" ht="24" customHeight="1">
      <c r="A42" s="126"/>
      <c r="B42" s="408"/>
      <c r="C42" s="409"/>
      <c r="D42" s="410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1:13" s="3" customFormat="1" ht="13.5" customHeight="1">
      <c r="A43" s="126"/>
      <c r="B43" s="408"/>
      <c r="C43" s="409"/>
      <c r="D43" s="410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1:13" s="3" customFormat="1" ht="26.25" customHeight="1">
      <c r="A44" s="127"/>
      <c r="B44" s="411"/>
      <c r="C44" s="412"/>
      <c r="D44" s="410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1:13" s="127" customFormat="1" ht="12.75" customHeight="1">
      <c r="A45" s="126"/>
      <c r="B45" s="408"/>
      <c r="C45" s="409"/>
      <c r="D45" s="413"/>
      <c r="E45" s="414"/>
      <c r="F45" s="414"/>
      <c r="G45" s="414"/>
      <c r="H45" s="414"/>
      <c r="I45" s="414"/>
      <c r="J45" s="414"/>
      <c r="K45" s="414"/>
      <c r="L45" s="414"/>
      <c r="M45" s="414"/>
    </row>
    <row r="46" spans="1:13" s="3" customFormat="1" ht="26.25" customHeight="1">
      <c r="A46" s="128"/>
      <c r="B46" s="415"/>
      <c r="C46" s="389"/>
      <c r="D46" s="410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1:13" s="3" customFormat="1" ht="12.75" customHeight="1">
      <c r="A47" s="128"/>
      <c r="B47" s="415"/>
      <c r="C47" s="389"/>
      <c r="D47" s="41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1:13" s="3" customFormat="1" ht="12.75" customHeight="1">
      <c r="A48" s="128"/>
      <c r="B48" s="415"/>
      <c r="C48" s="389"/>
      <c r="D48" s="41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1:13" s="3" customFormat="1" ht="15.75" customHeight="1">
      <c r="A49"/>
      <c r="B49" s="387"/>
      <c r="C49" s="389"/>
      <c r="D49" s="41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3:13" ht="15.75" customHeight="1">
      <c r="C50" s="389"/>
      <c r="D50" s="390"/>
      <c r="E50" s="236"/>
      <c r="F50" s="236"/>
      <c r="G50" s="236"/>
      <c r="H50" s="236"/>
      <c r="I50" s="236"/>
      <c r="J50" s="236"/>
      <c r="K50" s="236"/>
      <c r="L50" s="236"/>
      <c r="M50" s="236"/>
    </row>
    <row r="51" spans="3:13" ht="15.75" customHeight="1">
      <c r="C51" s="389"/>
      <c r="D51" s="390"/>
      <c r="E51" s="236"/>
      <c r="F51" s="236"/>
      <c r="G51" s="236"/>
      <c r="H51" s="236"/>
      <c r="I51" s="236"/>
      <c r="J51" s="236"/>
      <c r="K51" s="236"/>
      <c r="L51" s="236"/>
      <c r="M51" s="236"/>
    </row>
    <row r="52" spans="3:13" ht="15.75" customHeight="1">
      <c r="C52" s="389"/>
      <c r="D52" s="390"/>
      <c r="E52" s="236"/>
      <c r="F52" s="236"/>
      <c r="G52" s="236"/>
      <c r="H52" s="236"/>
      <c r="I52" s="236"/>
      <c r="J52" s="236"/>
      <c r="K52" s="236"/>
      <c r="L52" s="236"/>
      <c r="M52" s="236"/>
    </row>
    <row r="53" spans="3:13" ht="12.75" customHeight="1">
      <c r="C53" s="389"/>
      <c r="D53" s="390"/>
      <c r="E53" s="236"/>
      <c r="F53" s="236"/>
      <c r="G53" s="236"/>
      <c r="H53" s="236"/>
      <c r="I53" s="236"/>
      <c r="J53" s="236"/>
      <c r="K53" s="236"/>
      <c r="L53" s="236"/>
      <c r="M53" s="236"/>
    </row>
    <row r="54" spans="3:13" ht="20.25">
      <c r="C54" s="389"/>
      <c r="D54" s="390"/>
      <c r="E54" s="236"/>
      <c r="F54" s="236"/>
      <c r="G54" s="236"/>
      <c r="H54" s="236"/>
      <c r="I54" s="236"/>
      <c r="J54" s="236"/>
      <c r="K54" s="236"/>
      <c r="L54" s="236"/>
      <c r="M54" s="236"/>
    </row>
    <row r="55" spans="3:13" ht="20.25">
      <c r="C55" s="389"/>
      <c r="D55" s="390"/>
      <c r="E55" s="236"/>
      <c r="F55" s="236"/>
      <c r="G55" s="236"/>
      <c r="H55" s="236"/>
      <c r="I55" s="236"/>
      <c r="J55" s="236"/>
      <c r="K55" s="236"/>
      <c r="L55" s="236"/>
      <c r="M55" s="236"/>
    </row>
    <row r="56" spans="3:13" ht="20.25">
      <c r="C56" s="389"/>
      <c r="D56" s="390"/>
      <c r="E56" s="236"/>
      <c r="F56" s="236"/>
      <c r="G56" s="236"/>
      <c r="H56" s="236"/>
      <c r="I56" s="236"/>
      <c r="J56" s="236"/>
      <c r="K56" s="236"/>
      <c r="L56" s="236"/>
      <c r="M56" s="236"/>
    </row>
    <row r="57" spans="3:13" ht="20.25">
      <c r="C57" s="389"/>
      <c r="D57" s="390"/>
      <c r="E57" s="236"/>
      <c r="F57" s="236"/>
      <c r="G57" s="236"/>
      <c r="H57" s="236"/>
      <c r="I57" s="236"/>
      <c r="J57" s="236"/>
      <c r="K57" s="236"/>
      <c r="L57" s="236"/>
      <c r="M57" s="236"/>
    </row>
    <row r="58" spans="3:13" ht="20.25">
      <c r="C58" s="389"/>
      <c r="D58" s="390"/>
      <c r="E58" s="236"/>
      <c r="F58" s="236"/>
      <c r="G58" s="236"/>
      <c r="H58" s="236"/>
      <c r="I58" s="236"/>
      <c r="J58" s="236"/>
      <c r="K58" s="236"/>
      <c r="L58" s="236"/>
      <c r="M58" s="236"/>
    </row>
    <row r="59" spans="3:13" ht="20.25">
      <c r="C59" s="389"/>
      <c r="D59" s="390"/>
      <c r="E59" s="236"/>
      <c r="F59" s="236"/>
      <c r="G59" s="236"/>
      <c r="H59" s="236"/>
      <c r="I59" s="236"/>
      <c r="J59" s="236"/>
      <c r="K59" s="236"/>
      <c r="L59" s="236"/>
      <c r="M59" s="236"/>
    </row>
    <row r="60" spans="3:13" ht="20.25">
      <c r="C60" s="389"/>
      <c r="D60" s="390"/>
      <c r="E60" s="236"/>
      <c r="F60" s="236"/>
      <c r="G60" s="236"/>
      <c r="H60" s="236"/>
      <c r="I60" s="236"/>
      <c r="J60" s="236"/>
      <c r="K60" s="236"/>
      <c r="L60" s="236"/>
      <c r="M60" s="236"/>
    </row>
    <row r="61" spans="3:13" ht="20.25">
      <c r="C61" s="389"/>
      <c r="D61" s="390"/>
      <c r="E61" s="236"/>
      <c r="F61" s="236"/>
      <c r="G61" s="236"/>
      <c r="H61" s="236"/>
      <c r="I61" s="236"/>
      <c r="J61" s="236"/>
      <c r="K61" s="236"/>
      <c r="L61" s="236"/>
      <c r="M61" s="236"/>
    </row>
    <row r="62" spans="3:13" ht="20.25">
      <c r="C62" s="389"/>
      <c r="D62" s="390"/>
      <c r="E62" s="236"/>
      <c r="F62" s="236"/>
      <c r="G62" s="236"/>
      <c r="H62" s="236"/>
      <c r="I62" s="236"/>
      <c r="J62" s="236"/>
      <c r="K62" s="236"/>
      <c r="L62" s="236"/>
      <c r="M62" s="236"/>
    </row>
    <row r="63" spans="3:13" ht="20.25">
      <c r="C63" s="389"/>
      <c r="D63" s="390"/>
      <c r="E63" s="236"/>
      <c r="F63" s="236"/>
      <c r="G63" s="236"/>
      <c r="H63" s="236"/>
      <c r="I63" s="236"/>
      <c r="J63" s="236"/>
      <c r="K63" s="236"/>
      <c r="L63" s="236"/>
      <c r="M63" s="236"/>
    </row>
    <row r="64" spans="3:13" ht="20.25">
      <c r="C64" s="389"/>
      <c r="D64" s="390"/>
      <c r="E64" s="236"/>
      <c r="F64" s="236"/>
      <c r="G64" s="236"/>
      <c r="H64" s="236"/>
      <c r="I64" s="236"/>
      <c r="J64" s="236"/>
      <c r="K64" s="236"/>
      <c r="L64" s="236"/>
      <c r="M64" s="236"/>
    </row>
    <row r="65" spans="3:13" ht="20.25">
      <c r="C65" s="389"/>
      <c r="D65" s="390"/>
      <c r="E65" s="236"/>
      <c r="F65" s="236"/>
      <c r="G65" s="236"/>
      <c r="H65" s="236"/>
      <c r="I65" s="236"/>
      <c r="J65" s="236"/>
      <c r="K65" s="236"/>
      <c r="L65" s="236"/>
      <c r="M65" s="236"/>
    </row>
    <row r="66" spans="3:13" ht="20.25">
      <c r="C66" s="389"/>
      <c r="D66" s="390"/>
      <c r="E66" s="236"/>
      <c r="F66" s="236"/>
      <c r="G66" s="236"/>
      <c r="H66" s="236"/>
      <c r="I66" s="236"/>
      <c r="J66" s="236"/>
      <c r="K66" s="236"/>
      <c r="L66" s="236"/>
      <c r="M66" s="236"/>
    </row>
    <row r="67" spans="3:13" ht="20.25">
      <c r="C67" s="389"/>
      <c r="D67" s="390"/>
      <c r="E67" s="236"/>
      <c r="F67" s="236"/>
      <c r="G67" s="236"/>
      <c r="H67" s="236"/>
      <c r="I67" s="236"/>
      <c r="J67" s="236"/>
      <c r="K67" s="236"/>
      <c r="L67" s="236"/>
      <c r="M67" s="236"/>
    </row>
    <row r="68" spans="3:13" ht="20.25">
      <c r="C68" s="389"/>
      <c r="D68" s="390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3:13" ht="20.25">
      <c r="C69" s="389"/>
      <c r="D69" s="390"/>
      <c r="E69" s="236"/>
      <c r="F69" s="236"/>
      <c r="G69" s="236"/>
      <c r="H69" s="236"/>
      <c r="I69" s="236"/>
      <c r="J69" s="236"/>
      <c r="K69" s="236"/>
      <c r="L69" s="236"/>
      <c r="M69" s="236"/>
    </row>
    <row r="70" spans="3:13" ht="20.25">
      <c r="C70" s="389"/>
      <c r="D70" s="390"/>
      <c r="E70" s="236"/>
      <c r="F70" s="236"/>
      <c r="G70" s="236"/>
      <c r="H70" s="236"/>
      <c r="I70" s="236"/>
      <c r="J70" s="236"/>
      <c r="K70" s="236"/>
      <c r="L70" s="236"/>
      <c r="M70" s="236"/>
    </row>
    <row r="71" spans="3:13" ht="20.25">
      <c r="C71" s="389"/>
      <c r="D71" s="390"/>
      <c r="E71" s="236"/>
      <c r="F71" s="236"/>
      <c r="G71" s="236"/>
      <c r="H71" s="236"/>
      <c r="I71" s="236"/>
      <c r="J71" s="236"/>
      <c r="K71" s="236"/>
      <c r="L71" s="236"/>
      <c r="M71" s="236"/>
    </row>
    <row r="72" spans="3:13" ht="20.25">
      <c r="C72" s="389"/>
      <c r="D72" s="390"/>
      <c r="E72" s="236"/>
      <c r="F72" s="236"/>
      <c r="G72" s="236"/>
      <c r="H72" s="236"/>
      <c r="I72" s="236"/>
      <c r="J72" s="236"/>
      <c r="K72" s="236"/>
      <c r="L72" s="236"/>
      <c r="M72" s="236"/>
    </row>
    <row r="73" spans="3:13" ht="20.25">
      <c r="C73" s="389"/>
      <c r="D73" s="390"/>
      <c r="E73" s="236"/>
      <c r="F73" s="236"/>
      <c r="G73" s="236"/>
      <c r="H73" s="236"/>
      <c r="I73" s="236"/>
      <c r="J73" s="236"/>
      <c r="K73" s="236"/>
      <c r="L73" s="236"/>
      <c r="M73" s="236"/>
    </row>
    <row r="74" spans="3:13" ht="20.25">
      <c r="C74" s="389"/>
      <c r="D74" s="390"/>
      <c r="E74" s="236"/>
      <c r="F74" s="236"/>
      <c r="G74" s="236"/>
      <c r="H74" s="236"/>
      <c r="I74" s="236"/>
      <c r="J74" s="236"/>
      <c r="K74" s="236"/>
      <c r="L74" s="236"/>
      <c r="M74" s="236"/>
    </row>
    <row r="75" spans="3:13" ht="20.25">
      <c r="C75" s="389"/>
      <c r="D75" s="390"/>
      <c r="E75" s="236"/>
      <c r="F75" s="236"/>
      <c r="G75" s="236"/>
      <c r="H75" s="236"/>
      <c r="I75" s="236"/>
      <c r="J75" s="236"/>
      <c r="K75" s="236"/>
      <c r="L75" s="236"/>
      <c r="M75" s="236"/>
    </row>
    <row r="76" spans="3:13" ht="20.25">
      <c r="C76" s="389"/>
      <c r="D76" s="390"/>
      <c r="E76" s="236"/>
      <c r="F76" s="236"/>
      <c r="G76" s="236"/>
      <c r="H76" s="236"/>
      <c r="I76" s="236"/>
      <c r="J76" s="236"/>
      <c r="K76" s="236"/>
      <c r="L76" s="236"/>
      <c r="M76" s="236"/>
    </row>
    <row r="77" spans="3:13" ht="20.25">
      <c r="C77" s="389"/>
      <c r="D77" s="390"/>
      <c r="E77" s="236"/>
      <c r="F77" s="236"/>
      <c r="G77" s="236"/>
      <c r="H77" s="236"/>
      <c r="I77" s="236"/>
      <c r="J77" s="236"/>
      <c r="K77" s="236"/>
      <c r="L77" s="236"/>
      <c r="M77" s="236"/>
    </row>
    <row r="78" spans="3:13" ht="20.25">
      <c r="C78" s="389"/>
      <c r="D78" s="390"/>
      <c r="E78" s="236"/>
      <c r="F78" s="236"/>
      <c r="G78" s="236"/>
      <c r="H78" s="236"/>
      <c r="I78" s="236"/>
      <c r="J78" s="236"/>
      <c r="K78" s="236"/>
      <c r="L78" s="236"/>
      <c r="M78" s="236"/>
    </row>
    <row r="79" spans="3:13" ht="20.25">
      <c r="C79" s="389"/>
      <c r="D79" s="390"/>
      <c r="E79" s="236"/>
      <c r="F79" s="236"/>
      <c r="G79" s="236"/>
      <c r="H79" s="236"/>
      <c r="I79" s="236"/>
      <c r="J79" s="236"/>
      <c r="K79" s="236"/>
      <c r="L79" s="236"/>
      <c r="M79" s="236"/>
    </row>
    <row r="80" spans="3:13" ht="20.25">
      <c r="C80" s="389"/>
      <c r="D80" s="390"/>
      <c r="E80" s="236"/>
      <c r="F80" s="236"/>
      <c r="G80" s="236"/>
      <c r="H80" s="236"/>
      <c r="I80" s="236"/>
      <c r="J80" s="236"/>
      <c r="K80" s="236"/>
      <c r="L80" s="236"/>
      <c r="M80" s="236"/>
    </row>
    <row r="81" spans="3:13" ht="20.25">
      <c r="C81" s="389"/>
      <c r="D81" s="390"/>
      <c r="E81" s="236"/>
      <c r="F81" s="236"/>
      <c r="G81" s="236"/>
      <c r="H81" s="236"/>
      <c r="I81" s="236"/>
      <c r="J81" s="236"/>
      <c r="K81" s="236"/>
      <c r="L81" s="236"/>
      <c r="M81" s="236"/>
    </row>
    <row r="82" spans="3:13" ht="20.25">
      <c r="C82" s="389"/>
      <c r="D82" s="390"/>
      <c r="E82" s="236"/>
      <c r="F82" s="236"/>
      <c r="G82" s="236"/>
      <c r="H82" s="236"/>
      <c r="I82" s="236"/>
      <c r="J82" s="236"/>
      <c r="K82" s="236"/>
      <c r="L82" s="236"/>
      <c r="M82" s="236"/>
    </row>
    <row r="83" spans="3:13" ht="20.25">
      <c r="C83" s="389"/>
      <c r="D83" s="390"/>
      <c r="E83" s="236"/>
      <c r="F83" s="236"/>
      <c r="G83" s="236"/>
      <c r="H83" s="236"/>
      <c r="I83" s="236"/>
      <c r="J83" s="236"/>
      <c r="K83" s="236"/>
      <c r="L83" s="236"/>
      <c r="M83" s="236"/>
    </row>
    <row r="84" spans="3:13" ht="20.25">
      <c r="C84" s="389"/>
      <c r="D84" s="390"/>
      <c r="E84" s="236"/>
      <c r="F84" s="236"/>
      <c r="G84" s="236"/>
      <c r="H84" s="236"/>
      <c r="I84" s="236"/>
      <c r="J84" s="236"/>
      <c r="K84" s="236"/>
      <c r="L84" s="236"/>
      <c r="M84" s="236"/>
    </row>
    <row r="85" spans="3:13" ht="20.25">
      <c r="C85" s="389"/>
      <c r="D85" s="390"/>
      <c r="E85" s="236"/>
      <c r="F85" s="236"/>
      <c r="G85" s="236"/>
      <c r="H85" s="236"/>
      <c r="I85" s="236"/>
      <c r="J85" s="236"/>
      <c r="K85" s="236"/>
      <c r="L85" s="236"/>
      <c r="M85" s="236"/>
    </row>
    <row r="86" spans="3:13" ht="20.25">
      <c r="C86" s="389"/>
      <c r="D86" s="390"/>
      <c r="E86" s="236"/>
      <c r="F86" s="236"/>
      <c r="G86" s="236"/>
      <c r="H86" s="236"/>
      <c r="I86" s="236"/>
      <c r="J86" s="236"/>
      <c r="K86" s="236"/>
      <c r="L86" s="236"/>
      <c r="M86" s="236"/>
    </row>
    <row r="87" spans="3:13" ht="20.25">
      <c r="C87" s="389"/>
      <c r="D87" s="390"/>
      <c r="E87" s="236"/>
      <c r="F87" s="236"/>
      <c r="G87" s="236"/>
      <c r="H87" s="236"/>
      <c r="I87" s="236"/>
      <c r="J87" s="236"/>
      <c r="K87" s="236"/>
      <c r="L87" s="236"/>
      <c r="M87" s="236"/>
    </row>
    <row r="88" spans="3:13" ht="20.25">
      <c r="C88" s="389"/>
      <c r="D88" s="390"/>
      <c r="E88" s="236"/>
      <c r="F88" s="236"/>
      <c r="G88" s="236"/>
      <c r="H88" s="236"/>
      <c r="I88" s="236"/>
      <c r="J88" s="236"/>
      <c r="K88" s="236"/>
      <c r="L88" s="236"/>
      <c r="M88" s="236"/>
    </row>
    <row r="89" spans="3:13" ht="20.25">
      <c r="C89" s="389"/>
      <c r="D89" s="390"/>
      <c r="E89" s="236"/>
      <c r="F89" s="236"/>
      <c r="G89" s="236"/>
      <c r="H89" s="236"/>
      <c r="I89" s="236"/>
      <c r="J89" s="236"/>
      <c r="K89" s="236"/>
      <c r="L89" s="236"/>
      <c r="M89" s="236"/>
    </row>
    <row r="90" spans="3:13" ht="20.25">
      <c r="C90" s="389"/>
      <c r="D90" s="390"/>
      <c r="E90" s="236"/>
      <c r="F90" s="236"/>
      <c r="G90" s="236"/>
      <c r="H90" s="236"/>
      <c r="I90" s="236"/>
      <c r="J90" s="236"/>
      <c r="K90" s="236"/>
      <c r="L90" s="236"/>
      <c r="M90" s="236"/>
    </row>
    <row r="91" spans="3:13" ht="20.25">
      <c r="C91" s="389"/>
      <c r="D91" s="390"/>
      <c r="E91" s="236"/>
      <c r="F91" s="236"/>
      <c r="G91" s="236"/>
      <c r="H91" s="236"/>
      <c r="I91" s="236"/>
      <c r="J91" s="236"/>
      <c r="K91" s="236"/>
      <c r="L91" s="236"/>
      <c r="M91" s="236"/>
    </row>
    <row r="92" spans="3:13" ht="20.25">
      <c r="C92" s="389"/>
      <c r="D92" s="390"/>
      <c r="E92" s="236"/>
      <c r="F92" s="236"/>
      <c r="G92" s="236"/>
      <c r="H92" s="236"/>
      <c r="I92" s="236"/>
      <c r="J92" s="236"/>
      <c r="K92" s="236"/>
      <c r="L92" s="236"/>
      <c r="M92" s="236"/>
    </row>
    <row r="93" spans="3:13" ht="20.25">
      <c r="C93" s="389"/>
      <c r="D93" s="390"/>
      <c r="E93" s="236"/>
      <c r="F93" s="236"/>
      <c r="G93" s="236"/>
      <c r="H93" s="236"/>
      <c r="I93" s="236"/>
      <c r="J93" s="236"/>
      <c r="K93" s="236"/>
      <c r="L93" s="236"/>
      <c r="M93" s="236"/>
    </row>
    <row r="94" spans="3:13" ht="20.25">
      <c r="C94" s="389"/>
      <c r="D94" s="390"/>
      <c r="E94" s="236"/>
      <c r="F94" s="236"/>
      <c r="G94" s="236"/>
      <c r="H94" s="236"/>
      <c r="I94" s="236"/>
      <c r="J94" s="236"/>
      <c r="K94" s="236"/>
      <c r="L94" s="236"/>
      <c r="M94" s="236"/>
    </row>
    <row r="95" spans="3:13" ht="20.25">
      <c r="C95" s="389"/>
      <c r="D95" s="390"/>
      <c r="E95" s="236"/>
      <c r="F95" s="236"/>
      <c r="G95" s="236"/>
      <c r="H95" s="236"/>
      <c r="I95" s="236"/>
      <c r="J95" s="236"/>
      <c r="K95" s="236"/>
      <c r="L95" s="236"/>
      <c r="M95" s="236"/>
    </row>
    <row r="96" spans="3:13" ht="20.25">
      <c r="C96" s="389"/>
      <c r="D96" s="390"/>
      <c r="E96" s="236"/>
      <c r="F96" s="236"/>
      <c r="G96" s="236"/>
      <c r="H96" s="236"/>
      <c r="I96" s="236"/>
      <c r="J96" s="236"/>
      <c r="K96" s="236"/>
      <c r="L96" s="236"/>
      <c r="M96" s="236"/>
    </row>
    <row r="97" spans="3:13" ht="20.25">
      <c r="C97" s="389"/>
      <c r="D97" s="390"/>
      <c r="E97" s="236"/>
      <c r="F97" s="236"/>
      <c r="G97" s="236"/>
      <c r="H97" s="236"/>
      <c r="I97" s="236"/>
      <c r="J97" s="236"/>
      <c r="K97" s="236"/>
      <c r="L97" s="236"/>
      <c r="M97" s="236"/>
    </row>
    <row r="98" spans="3:13" ht="20.25">
      <c r="C98" s="389"/>
      <c r="D98" s="390"/>
      <c r="E98" s="236"/>
      <c r="F98" s="236"/>
      <c r="G98" s="236"/>
      <c r="H98" s="236"/>
      <c r="I98" s="236"/>
      <c r="J98" s="236"/>
      <c r="K98" s="236"/>
      <c r="L98" s="236"/>
      <c r="M98" s="236"/>
    </row>
    <row r="99" spans="3:13" ht="20.25">
      <c r="C99" s="389"/>
      <c r="D99" s="390"/>
      <c r="E99" s="236"/>
      <c r="F99" s="236"/>
      <c r="G99" s="236"/>
      <c r="H99" s="236"/>
      <c r="I99" s="236"/>
      <c r="J99" s="236"/>
      <c r="K99" s="236"/>
      <c r="L99" s="236"/>
      <c r="M99" s="236"/>
    </row>
    <row r="100" spans="3:13" ht="20.25">
      <c r="C100" s="389"/>
      <c r="D100" s="390"/>
      <c r="E100" s="236"/>
      <c r="F100" s="236"/>
      <c r="G100" s="236"/>
      <c r="H100" s="236"/>
      <c r="I100" s="236"/>
      <c r="J100" s="236"/>
      <c r="K100" s="236"/>
      <c r="L100" s="236"/>
      <c r="M100" s="236"/>
    </row>
    <row r="101" spans="3:13" ht="20.25">
      <c r="C101" s="389"/>
      <c r="D101" s="390"/>
      <c r="E101" s="236"/>
      <c r="F101" s="236"/>
      <c r="G101" s="236"/>
      <c r="H101" s="236"/>
      <c r="I101" s="236"/>
      <c r="J101" s="236"/>
      <c r="K101" s="236"/>
      <c r="L101" s="236"/>
      <c r="M101" s="236"/>
    </row>
    <row r="102" spans="3:13" ht="20.25">
      <c r="C102" s="389"/>
      <c r="D102" s="390"/>
      <c r="E102" s="236"/>
      <c r="F102" s="236"/>
      <c r="G102" s="236"/>
      <c r="H102" s="236"/>
      <c r="I102" s="236"/>
      <c r="J102" s="236"/>
      <c r="K102" s="236"/>
      <c r="L102" s="236"/>
      <c r="M102" s="236"/>
    </row>
    <row r="103" spans="3:13" ht="20.25">
      <c r="C103" s="389"/>
      <c r="D103" s="390"/>
      <c r="E103" s="236"/>
      <c r="F103" s="236"/>
      <c r="G103" s="236"/>
      <c r="H103" s="236"/>
      <c r="I103" s="236"/>
      <c r="J103" s="236"/>
      <c r="K103" s="236"/>
      <c r="L103" s="236"/>
      <c r="M103" s="236"/>
    </row>
    <row r="104" spans="3:13" ht="20.25">
      <c r="C104" s="389"/>
      <c r="D104" s="390"/>
      <c r="E104" s="236"/>
      <c r="F104" s="236"/>
      <c r="G104" s="236"/>
      <c r="H104" s="236"/>
      <c r="I104" s="236"/>
      <c r="J104" s="236"/>
      <c r="K104" s="236"/>
      <c r="L104" s="236"/>
      <c r="M104" s="236"/>
    </row>
    <row r="105" spans="3:13" ht="20.25">
      <c r="C105" s="389"/>
      <c r="D105" s="390"/>
      <c r="E105" s="236"/>
      <c r="F105" s="236"/>
      <c r="G105" s="236"/>
      <c r="H105" s="236"/>
      <c r="I105" s="236"/>
      <c r="J105" s="236"/>
      <c r="K105" s="236"/>
      <c r="L105" s="236"/>
      <c r="M105" s="236"/>
    </row>
    <row r="106" spans="3:13" ht="20.25">
      <c r="C106" s="389"/>
      <c r="D106" s="390"/>
      <c r="E106" s="236"/>
      <c r="F106" s="236"/>
      <c r="G106" s="236"/>
      <c r="H106" s="236"/>
      <c r="I106" s="236"/>
      <c r="J106" s="236"/>
      <c r="K106" s="236"/>
      <c r="L106" s="236"/>
      <c r="M106" s="236"/>
    </row>
    <row r="107" spans="3:13" ht="20.25">
      <c r="C107" s="389"/>
      <c r="D107" s="390"/>
      <c r="E107" s="236"/>
      <c r="F107" s="236"/>
      <c r="G107" s="236"/>
      <c r="H107" s="236"/>
      <c r="I107" s="236"/>
      <c r="J107" s="236"/>
      <c r="K107" s="236"/>
      <c r="L107" s="236"/>
      <c r="M107" s="236"/>
    </row>
    <row r="108" spans="3:13" ht="20.25">
      <c r="C108" s="389"/>
      <c r="D108" s="390"/>
      <c r="E108" s="236"/>
      <c r="F108" s="236"/>
      <c r="G108" s="236"/>
      <c r="H108" s="236"/>
      <c r="I108" s="236"/>
      <c r="J108" s="236"/>
      <c r="K108" s="236"/>
      <c r="L108" s="236"/>
      <c r="M108" s="236"/>
    </row>
    <row r="109" spans="3:13" ht="20.25">
      <c r="C109" s="389"/>
      <c r="D109" s="390"/>
      <c r="E109" s="236"/>
      <c r="F109" s="236"/>
      <c r="G109" s="236"/>
      <c r="H109" s="236"/>
      <c r="I109" s="236"/>
      <c r="J109" s="236"/>
      <c r="K109" s="236"/>
      <c r="L109" s="236"/>
      <c r="M109" s="236"/>
    </row>
    <row r="110" spans="3:13" ht="20.25">
      <c r="C110" s="389"/>
      <c r="D110" s="390"/>
      <c r="E110" s="236"/>
      <c r="F110" s="236"/>
      <c r="G110" s="236"/>
      <c r="H110" s="236"/>
      <c r="I110" s="236"/>
      <c r="J110" s="236"/>
      <c r="K110" s="236"/>
      <c r="L110" s="236"/>
      <c r="M110" s="236"/>
    </row>
    <row r="111" spans="3:13" ht="20.25">
      <c r="C111" s="389"/>
      <c r="D111" s="390"/>
      <c r="E111" s="236"/>
      <c r="F111" s="236"/>
      <c r="G111" s="236"/>
      <c r="H111" s="236"/>
      <c r="I111" s="236"/>
      <c r="J111" s="236"/>
      <c r="K111" s="236"/>
      <c r="L111" s="236"/>
      <c r="M111" s="236"/>
    </row>
    <row r="112" spans="3:13" ht="20.25">
      <c r="C112" s="389"/>
      <c r="D112" s="390"/>
      <c r="E112" s="236"/>
      <c r="F112" s="236"/>
      <c r="G112" s="236"/>
      <c r="H112" s="236"/>
      <c r="I112" s="236"/>
      <c r="J112" s="236"/>
      <c r="K112" s="236"/>
      <c r="L112" s="236"/>
      <c r="M112" s="236"/>
    </row>
    <row r="113" spans="3:13" ht="20.25">
      <c r="C113" s="389"/>
      <c r="D113" s="390"/>
      <c r="E113" s="236"/>
      <c r="F113" s="236"/>
      <c r="G113" s="236"/>
      <c r="H113" s="236"/>
      <c r="I113" s="236"/>
      <c r="J113" s="236"/>
      <c r="K113" s="236"/>
      <c r="L113" s="236"/>
      <c r="M113" s="236"/>
    </row>
    <row r="114" spans="3:13" ht="20.25">
      <c r="C114" s="389"/>
      <c r="D114" s="390"/>
      <c r="E114" s="236"/>
      <c r="F114" s="236"/>
      <c r="G114" s="236"/>
      <c r="H114" s="236"/>
      <c r="I114" s="236"/>
      <c r="J114" s="236"/>
      <c r="K114" s="236"/>
      <c r="L114" s="236"/>
      <c r="M114" s="236"/>
    </row>
    <row r="115" spans="3:13" ht="20.25">
      <c r="C115" s="389"/>
      <c r="D115" s="390"/>
      <c r="E115" s="236"/>
      <c r="F115" s="236"/>
      <c r="G115" s="236"/>
      <c r="H115" s="236"/>
      <c r="I115" s="236"/>
      <c r="J115" s="236"/>
      <c r="K115" s="236"/>
      <c r="L115" s="236"/>
      <c r="M115" s="236"/>
    </row>
    <row r="116" spans="3:13" ht="20.25">
      <c r="C116" s="389"/>
      <c r="D116" s="390"/>
      <c r="E116" s="236"/>
      <c r="F116" s="236"/>
      <c r="G116" s="236"/>
      <c r="H116" s="236"/>
      <c r="I116" s="236"/>
      <c r="J116" s="236"/>
      <c r="K116" s="236"/>
      <c r="L116" s="236"/>
      <c r="M116" s="236"/>
    </row>
    <row r="117" spans="3:13" ht="20.25">
      <c r="C117" s="389"/>
      <c r="D117" s="390"/>
      <c r="E117" s="236"/>
      <c r="F117" s="236"/>
      <c r="G117" s="236"/>
      <c r="H117" s="236"/>
      <c r="I117" s="236"/>
      <c r="J117" s="236"/>
      <c r="K117" s="236"/>
      <c r="L117" s="236"/>
      <c r="M117" s="236"/>
    </row>
    <row r="118" spans="3:13" ht="20.25">
      <c r="C118" s="389"/>
      <c r="D118" s="390"/>
      <c r="E118" s="236"/>
      <c r="F118" s="236"/>
      <c r="G118" s="236"/>
      <c r="H118" s="236"/>
      <c r="I118" s="236"/>
      <c r="J118" s="236"/>
      <c r="K118" s="236"/>
      <c r="L118" s="236"/>
      <c r="M118" s="236"/>
    </row>
    <row r="119" spans="3:13" ht="20.25">
      <c r="C119" s="389"/>
      <c r="D119" s="390"/>
      <c r="E119" s="236"/>
      <c r="F119" s="236"/>
      <c r="G119" s="236"/>
      <c r="H119" s="236"/>
      <c r="I119" s="236"/>
      <c r="J119" s="236"/>
      <c r="K119" s="236"/>
      <c r="L119" s="236"/>
      <c r="M119" s="236"/>
    </row>
    <row r="120" spans="3:13" ht="20.25">
      <c r="C120" s="389"/>
      <c r="D120" s="390"/>
      <c r="E120" s="236"/>
      <c r="F120" s="236"/>
      <c r="G120" s="236"/>
      <c r="H120" s="236"/>
      <c r="I120" s="236"/>
      <c r="J120" s="236"/>
      <c r="K120" s="236"/>
      <c r="L120" s="236"/>
      <c r="M120" s="236"/>
    </row>
    <row r="121" spans="3:13" ht="20.25">
      <c r="C121" s="389"/>
      <c r="D121" s="390"/>
      <c r="E121" s="236"/>
      <c r="F121" s="236"/>
      <c r="G121" s="236"/>
      <c r="H121" s="236"/>
      <c r="I121" s="236"/>
      <c r="J121" s="236"/>
      <c r="K121" s="236"/>
      <c r="L121" s="236"/>
      <c r="M121" s="236"/>
    </row>
    <row r="122" spans="3:13" ht="20.25">
      <c r="C122" s="389"/>
      <c r="D122" s="390"/>
      <c r="E122" s="236"/>
      <c r="F122" s="236"/>
      <c r="G122" s="236"/>
      <c r="H122" s="236"/>
      <c r="I122" s="236"/>
      <c r="J122" s="236"/>
      <c r="K122" s="236"/>
      <c r="L122" s="236"/>
      <c r="M122" s="236"/>
    </row>
    <row r="123" spans="3:13" ht="20.25">
      <c r="C123" s="389"/>
      <c r="D123" s="390"/>
      <c r="E123" s="236"/>
      <c r="F123" s="236"/>
      <c r="G123" s="236"/>
      <c r="H123" s="236"/>
      <c r="I123" s="236"/>
      <c r="J123" s="236"/>
      <c r="K123" s="236"/>
      <c r="L123" s="236"/>
      <c r="M123" s="236"/>
    </row>
    <row r="124" spans="3:13" ht="20.25">
      <c r="C124" s="389"/>
      <c r="D124" s="390"/>
      <c r="E124" s="236"/>
      <c r="F124" s="236"/>
      <c r="G124" s="236"/>
      <c r="H124" s="236"/>
      <c r="I124" s="236"/>
      <c r="J124" s="236"/>
      <c r="K124" s="236"/>
      <c r="L124" s="236"/>
      <c r="M124" s="236"/>
    </row>
    <row r="125" spans="3:13" ht="20.25">
      <c r="C125" s="389"/>
      <c r="D125" s="390"/>
      <c r="E125" s="236"/>
      <c r="F125" s="236"/>
      <c r="G125" s="236"/>
      <c r="H125" s="236"/>
      <c r="I125" s="236"/>
      <c r="J125" s="236"/>
      <c r="K125" s="236"/>
      <c r="L125" s="236"/>
      <c r="M125" s="236"/>
    </row>
    <row r="126" spans="3:13" ht="20.25">
      <c r="C126" s="389"/>
      <c r="D126" s="390"/>
      <c r="E126" s="236"/>
      <c r="F126" s="236"/>
      <c r="G126" s="236"/>
      <c r="H126" s="236"/>
      <c r="I126" s="236"/>
      <c r="J126" s="236"/>
      <c r="K126" s="236"/>
      <c r="L126" s="236"/>
      <c r="M126" s="236"/>
    </row>
    <row r="127" spans="3:13" ht="20.25">
      <c r="C127" s="389"/>
      <c r="D127" s="390"/>
      <c r="E127" s="236"/>
      <c r="F127" s="236"/>
      <c r="G127" s="236"/>
      <c r="H127" s="236"/>
      <c r="I127" s="236"/>
      <c r="J127" s="236"/>
      <c r="K127" s="236"/>
      <c r="L127" s="236"/>
      <c r="M127" s="236"/>
    </row>
    <row r="128" spans="3:13" ht="20.25">
      <c r="C128" s="389"/>
      <c r="D128" s="390"/>
      <c r="E128" s="236"/>
      <c r="F128" s="236"/>
      <c r="G128" s="236"/>
      <c r="H128" s="236"/>
      <c r="I128" s="236"/>
      <c r="J128" s="236"/>
      <c r="K128" s="236"/>
      <c r="L128" s="236"/>
      <c r="M128" s="236"/>
    </row>
    <row r="129" spans="3:13" ht="20.25">
      <c r="C129" s="389"/>
      <c r="D129" s="390"/>
      <c r="E129" s="236"/>
      <c r="F129" s="236"/>
      <c r="G129" s="236"/>
      <c r="H129" s="236"/>
      <c r="I129" s="236"/>
      <c r="J129" s="236"/>
      <c r="K129" s="236"/>
      <c r="L129" s="236"/>
      <c r="M129" s="236"/>
    </row>
    <row r="130" spans="3:13" ht="20.25">
      <c r="C130" s="389"/>
      <c r="D130" s="390"/>
      <c r="E130" s="236"/>
      <c r="F130" s="236"/>
      <c r="G130" s="236"/>
      <c r="H130" s="236"/>
      <c r="I130" s="236"/>
      <c r="J130" s="236"/>
      <c r="K130" s="236"/>
      <c r="L130" s="236"/>
      <c r="M130" s="236"/>
    </row>
    <row r="131" spans="3:13" ht="20.25">
      <c r="C131" s="389"/>
      <c r="D131" s="390"/>
      <c r="E131" s="236"/>
      <c r="F131" s="236"/>
      <c r="G131" s="236"/>
      <c r="H131" s="236"/>
      <c r="I131" s="236"/>
      <c r="J131" s="236"/>
      <c r="K131" s="236"/>
      <c r="L131" s="236"/>
      <c r="M131" s="236"/>
    </row>
  </sheetData>
  <sheetProtection/>
  <mergeCells count="3">
    <mergeCell ref="C2:D2"/>
    <mergeCell ref="C3:L3"/>
    <mergeCell ref="G6:M6"/>
  </mergeCells>
  <printOptions/>
  <pageMargins left="0.7874015748031497" right="0" top="0.3937007874015748" bottom="0.984251968503937" header="0.5118110236220472" footer="0.5118110236220472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35"/>
  <sheetViews>
    <sheetView tabSelected="1" view="pageBreakPreview" zoomScale="90" zoomScaleNormal="75" zoomScaleSheetLayoutView="90" zoomScalePageLayoutView="0" workbookViewId="0" topLeftCell="A1">
      <pane xSplit="11" ySplit="6" topLeftCell="L7" activePane="bottomRight" state="frozen"/>
      <selection pane="topLeft" activeCell="Q28" sqref="Q28:BJ28"/>
      <selection pane="topRight" activeCell="Q28" sqref="Q28:BJ28"/>
      <selection pane="bottomLeft" activeCell="Q28" sqref="Q28:BJ28"/>
      <selection pane="bottomRight" activeCell="X20" sqref="X20"/>
    </sheetView>
  </sheetViews>
  <sheetFormatPr defaultColWidth="9.00390625" defaultRowHeight="12.75"/>
  <cols>
    <col min="1" max="1" width="11.375" style="11" customWidth="1"/>
    <col min="2" max="2" width="41.125" style="0" customWidth="1"/>
    <col min="3" max="3" width="16.125" style="0" customWidth="1"/>
    <col min="4" max="4" width="6.875" style="0" customWidth="1"/>
    <col min="5" max="5" width="7.625" style="0" customWidth="1"/>
    <col min="6" max="6" width="6.875" style="0" customWidth="1"/>
    <col min="7" max="7" width="0" style="0" hidden="1" customWidth="1"/>
    <col min="8" max="8" width="8.00390625" style="0" customWidth="1"/>
    <col min="9" max="9" width="6.875" style="0" customWidth="1"/>
    <col min="10" max="10" width="8.625" style="0" customWidth="1"/>
    <col min="11" max="11" width="6.875" style="0" customWidth="1"/>
    <col min="13" max="13" width="6.375" style="0" customWidth="1"/>
    <col min="14" max="18" width="2.875" style="0" hidden="1" customWidth="1"/>
    <col min="19" max="19" width="3.75390625" style="477" customWidth="1"/>
    <col min="20" max="20" width="8.125" style="0" customWidth="1"/>
    <col min="21" max="22" width="7.375" style="0" customWidth="1"/>
    <col min="23" max="23" width="8.375" style="0" customWidth="1"/>
    <col min="24" max="24" width="5.375" style="0" customWidth="1"/>
    <col min="25" max="25" width="7.125" style="0" customWidth="1"/>
    <col min="26" max="26" width="8.125" style="0" customWidth="1"/>
    <col min="27" max="27" width="6.25390625" style="0" customWidth="1"/>
    <col min="28" max="28" width="6.625" style="0" customWidth="1"/>
    <col min="29" max="29" width="7.75390625" style="0" customWidth="1"/>
    <col min="30" max="30" width="5.625" style="0" customWidth="1"/>
    <col min="31" max="31" width="6.875" style="0" customWidth="1"/>
    <col min="32" max="32" width="8.125" style="0" customWidth="1"/>
    <col min="33" max="33" width="6.875" style="0" customWidth="1"/>
    <col min="34" max="34" width="6.375" style="0" customWidth="1"/>
    <col min="35" max="35" width="8.25390625" style="0" customWidth="1"/>
    <col min="36" max="37" width="6.875" style="0" customWidth="1"/>
    <col min="38" max="38" width="7.00390625" style="0" customWidth="1"/>
    <col min="39" max="39" width="5.875" style="0" customWidth="1"/>
    <col min="40" max="40" width="6.75390625" style="0" customWidth="1"/>
    <col min="41" max="41" width="5.375" style="0" customWidth="1"/>
    <col min="42" max="42" width="5.75390625" style="0" customWidth="1"/>
    <col min="43" max="43" width="6.875" style="0" customWidth="1"/>
    <col min="44" max="44" width="0.12890625" style="0" customWidth="1"/>
    <col min="45" max="47" width="4.25390625" style="0" hidden="1" customWidth="1"/>
    <col min="48" max="48" width="7.00390625" style="0" hidden="1" customWidth="1"/>
    <col min="49" max="52" width="9.125" style="0" hidden="1" customWidth="1"/>
  </cols>
  <sheetData>
    <row r="1" spans="1:43" ht="15" thickBot="1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9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52" ht="15.75" thickBot="1">
      <c r="A2" s="12"/>
      <c r="B2" s="13"/>
      <c r="C2" s="13"/>
      <c r="D2" s="13"/>
      <c r="E2" s="13"/>
      <c r="F2" s="13"/>
      <c r="G2" s="13"/>
      <c r="H2" s="14" t="s">
        <v>3</v>
      </c>
      <c r="I2" s="13"/>
      <c r="J2" s="13"/>
      <c r="K2" s="13"/>
      <c r="L2" s="13"/>
      <c r="M2" s="13"/>
      <c r="N2" s="551"/>
      <c r="O2" s="552"/>
      <c r="P2" s="552"/>
      <c r="Q2" s="552"/>
      <c r="R2" s="552"/>
      <c r="S2" s="611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2"/>
      <c r="AL2" s="552"/>
      <c r="AM2" s="552"/>
      <c r="AN2" s="552"/>
      <c r="AO2" s="552"/>
      <c r="AP2" s="552"/>
      <c r="AQ2" s="553"/>
      <c r="AR2" s="7"/>
      <c r="AS2" s="7"/>
      <c r="AT2" s="7"/>
      <c r="AU2" s="7"/>
      <c r="AV2" s="7"/>
      <c r="AW2" s="7"/>
      <c r="AX2" s="7"/>
      <c r="AY2" s="7"/>
      <c r="AZ2" s="7"/>
    </row>
    <row r="3" spans="1:52" ht="43.5" customHeight="1" thickBot="1">
      <c r="A3" s="1198" t="s">
        <v>4</v>
      </c>
      <c r="B3" s="1200" t="s">
        <v>5</v>
      </c>
      <c r="C3" s="1202" t="s">
        <v>6</v>
      </c>
      <c r="D3" s="1204" t="s">
        <v>41</v>
      </c>
      <c r="E3" s="1205"/>
      <c r="F3" s="1206"/>
      <c r="G3" s="1207" t="s">
        <v>7</v>
      </c>
      <c r="H3" s="1244" t="s">
        <v>234</v>
      </c>
      <c r="I3" s="1244" t="s">
        <v>8</v>
      </c>
      <c r="J3" s="1217" t="s">
        <v>147</v>
      </c>
      <c r="K3" s="1218"/>
      <c r="L3" s="1218"/>
      <c r="M3" s="1219"/>
      <c r="N3" s="1224" t="s">
        <v>148</v>
      </c>
      <c r="O3" s="1225"/>
      <c r="P3" s="1225"/>
      <c r="Q3" s="1225"/>
      <c r="R3" s="1225"/>
      <c r="S3" s="1225"/>
      <c r="T3" s="1225"/>
      <c r="U3" s="1225"/>
      <c r="V3" s="1225"/>
      <c r="W3" s="1225"/>
      <c r="X3" s="1225"/>
      <c r="Y3" s="1225"/>
      <c r="Z3" s="1225"/>
      <c r="AA3" s="1225"/>
      <c r="AB3" s="1225"/>
      <c r="AC3" s="1225"/>
      <c r="AD3" s="1225"/>
      <c r="AE3" s="1225"/>
      <c r="AF3" s="1225"/>
      <c r="AG3" s="1225"/>
      <c r="AH3" s="1225"/>
      <c r="AI3" s="1225"/>
      <c r="AJ3" s="1225"/>
      <c r="AK3" s="1225"/>
      <c r="AL3" s="1225"/>
      <c r="AM3" s="1225"/>
      <c r="AN3" s="1225"/>
      <c r="AO3" s="1225"/>
      <c r="AP3" s="1225"/>
      <c r="AQ3" s="1226"/>
      <c r="AR3" s="15"/>
      <c r="AS3" s="15"/>
      <c r="AT3" s="15"/>
      <c r="AU3" s="15"/>
      <c r="AV3" s="1210"/>
      <c r="AW3" s="1210"/>
      <c r="AX3" s="1210"/>
      <c r="AY3" s="1210"/>
      <c r="AZ3" s="1210"/>
    </row>
    <row r="4" spans="1:52" ht="12.75" customHeight="1" thickBot="1">
      <c r="A4" s="1198"/>
      <c r="B4" s="1200"/>
      <c r="C4" s="1203"/>
      <c r="D4" s="1196" t="s">
        <v>43</v>
      </c>
      <c r="E4" s="1196" t="s">
        <v>44</v>
      </c>
      <c r="F4" s="1196" t="s">
        <v>42</v>
      </c>
      <c r="G4" s="1208"/>
      <c r="H4" s="1245"/>
      <c r="I4" s="1245"/>
      <c r="J4" s="1211" t="s">
        <v>9</v>
      </c>
      <c r="K4" s="1220" t="s">
        <v>10</v>
      </c>
      <c r="L4" s="1221"/>
      <c r="M4" s="1221"/>
      <c r="N4" s="1222"/>
      <c r="O4" s="1222"/>
      <c r="P4" s="1222"/>
      <c r="Q4" s="1222"/>
      <c r="R4" s="1222"/>
      <c r="S4" s="1223"/>
      <c r="T4" s="1230" t="s">
        <v>67</v>
      </c>
      <c r="U4" s="1231"/>
      <c r="V4" s="1231"/>
      <c r="W4" s="1231"/>
      <c r="X4" s="1231"/>
      <c r="Y4" s="1232"/>
      <c r="Z4" s="1227" t="s">
        <v>68</v>
      </c>
      <c r="AA4" s="1228"/>
      <c r="AB4" s="1228"/>
      <c r="AC4" s="1228"/>
      <c r="AD4" s="1228"/>
      <c r="AE4" s="1229"/>
      <c r="AF4" s="1253" t="s">
        <v>69</v>
      </c>
      <c r="AG4" s="1254"/>
      <c r="AH4" s="1254"/>
      <c r="AI4" s="1254"/>
      <c r="AJ4" s="1254"/>
      <c r="AK4" s="1255"/>
      <c r="AL4" s="1213" t="s">
        <v>151</v>
      </c>
      <c r="AM4" s="1214"/>
      <c r="AN4" s="1214"/>
      <c r="AO4" s="1214"/>
      <c r="AP4" s="1214"/>
      <c r="AQ4" s="1215"/>
      <c r="AS4" s="16"/>
      <c r="AT4" s="16"/>
      <c r="AU4" s="8"/>
      <c r="AV4" s="8"/>
      <c r="AW4" s="1216"/>
      <c r="AX4" s="1216"/>
      <c r="AY4" s="1216"/>
      <c r="AZ4" s="1216"/>
    </row>
    <row r="5" spans="1:52" ht="90.75" customHeight="1" thickBot="1">
      <c r="A5" s="1199"/>
      <c r="B5" s="1201"/>
      <c r="C5" s="1203"/>
      <c r="D5" s="1197"/>
      <c r="E5" s="1197"/>
      <c r="F5" s="1197"/>
      <c r="G5" s="1209"/>
      <c r="H5" s="1246"/>
      <c r="I5" s="1246"/>
      <c r="J5" s="1212"/>
      <c r="K5" s="367" t="s">
        <v>94</v>
      </c>
      <c r="L5" s="367" t="s">
        <v>11</v>
      </c>
      <c r="M5" s="368" t="s">
        <v>12</v>
      </c>
      <c r="N5" s="369" t="s">
        <v>13</v>
      </c>
      <c r="O5" s="544" t="s">
        <v>49</v>
      </c>
      <c r="P5" s="370" t="s">
        <v>12</v>
      </c>
      <c r="Q5" s="371" t="s">
        <v>14</v>
      </c>
      <c r="R5" s="549" t="s">
        <v>49</v>
      </c>
      <c r="S5" s="1059" t="s">
        <v>149</v>
      </c>
      <c r="T5" s="600" t="s">
        <v>158</v>
      </c>
      <c r="U5" s="544" t="s">
        <v>49</v>
      </c>
      <c r="V5" s="544" t="s">
        <v>12</v>
      </c>
      <c r="W5" s="545" t="s">
        <v>159</v>
      </c>
      <c r="X5" s="544" t="s">
        <v>49</v>
      </c>
      <c r="Y5" s="546" t="s">
        <v>12</v>
      </c>
      <c r="Z5" s="547" t="s">
        <v>235</v>
      </c>
      <c r="AA5" s="544" t="s">
        <v>49</v>
      </c>
      <c r="AB5" s="544" t="s">
        <v>12</v>
      </c>
      <c r="AC5" s="548" t="s">
        <v>229</v>
      </c>
      <c r="AD5" s="544" t="s">
        <v>49</v>
      </c>
      <c r="AE5" s="644" t="s">
        <v>12</v>
      </c>
      <c r="AF5" s="1144" t="s">
        <v>237</v>
      </c>
      <c r="AG5" s="785" t="s">
        <v>150</v>
      </c>
      <c r="AH5" s="613" t="s">
        <v>12</v>
      </c>
      <c r="AI5" s="647" t="s">
        <v>236</v>
      </c>
      <c r="AJ5" s="646" t="s">
        <v>150</v>
      </c>
      <c r="AK5" s="1076" t="s">
        <v>12</v>
      </c>
      <c r="AL5" s="1075" t="s">
        <v>230</v>
      </c>
      <c r="AM5" s="544" t="s">
        <v>49</v>
      </c>
      <c r="AN5" s="544" t="s">
        <v>12</v>
      </c>
      <c r="AO5" s="548" t="s">
        <v>231</v>
      </c>
      <c r="AP5" s="544" t="s">
        <v>49</v>
      </c>
      <c r="AQ5" s="550" t="s">
        <v>12</v>
      </c>
      <c r="AR5" s="17" t="s">
        <v>105</v>
      </c>
      <c r="AS5" s="17"/>
      <c r="AT5" s="17"/>
      <c r="AU5" s="18"/>
      <c r="AV5" s="18"/>
      <c r="AW5" s="19"/>
      <c r="AX5" s="20"/>
      <c r="AY5" s="19"/>
      <c r="AZ5" s="20"/>
    </row>
    <row r="6" spans="1:52" s="26" customFormat="1" ht="18.75" customHeight="1" thickBot="1">
      <c r="A6" s="372">
        <v>1</v>
      </c>
      <c r="B6" s="383">
        <v>2</v>
      </c>
      <c r="C6" s="384">
        <v>3</v>
      </c>
      <c r="D6" s="385">
        <v>4</v>
      </c>
      <c r="E6" s="374">
        <v>5</v>
      </c>
      <c r="F6" s="386">
        <v>6</v>
      </c>
      <c r="G6" s="373">
        <v>6</v>
      </c>
      <c r="H6" s="1051">
        <v>7</v>
      </c>
      <c r="I6" s="375">
        <v>8</v>
      </c>
      <c r="J6" s="375">
        <v>9</v>
      </c>
      <c r="K6" s="375">
        <v>10</v>
      </c>
      <c r="L6" s="375">
        <v>11</v>
      </c>
      <c r="M6" s="376">
        <v>12</v>
      </c>
      <c r="N6" s="377">
        <v>10</v>
      </c>
      <c r="O6" s="375">
        <v>11</v>
      </c>
      <c r="P6" s="376">
        <v>12</v>
      </c>
      <c r="Q6" s="378">
        <v>13</v>
      </c>
      <c r="R6" s="373">
        <v>14</v>
      </c>
      <c r="S6" s="1060">
        <v>13</v>
      </c>
      <c r="T6" s="612">
        <v>14</v>
      </c>
      <c r="U6" s="379">
        <v>15</v>
      </c>
      <c r="V6" s="379">
        <v>16</v>
      </c>
      <c r="W6" s="379">
        <v>17</v>
      </c>
      <c r="X6" s="380">
        <v>18</v>
      </c>
      <c r="Y6" s="381">
        <v>19</v>
      </c>
      <c r="Z6" s="373">
        <v>20</v>
      </c>
      <c r="AA6" s="376">
        <v>21</v>
      </c>
      <c r="AB6" s="376">
        <v>22</v>
      </c>
      <c r="AC6" s="376">
        <v>23</v>
      </c>
      <c r="AD6" s="523">
        <v>24</v>
      </c>
      <c r="AE6" s="752">
        <v>25</v>
      </c>
      <c r="AF6" s="790">
        <v>26</v>
      </c>
      <c r="AG6" s="645">
        <v>27</v>
      </c>
      <c r="AH6" s="645">
        <v>28</v>
      </c>
      <c r="AI6" s="373">
        <v>29</v>
      </c>
      <c r="AJ6" s="373">
        <v>30</v>
      </c>
      <c r="AK6" s="1077">
        <v>31</v>
      </c>
      <c r="AL6" s="373">
        <v>32</v>
      </c>
      <c r="AM6" s="376">
        <v>33</v>
      </c>
      <c r="AN6" s="376">
        <v>34</v>
      </c>
      <c r="AO6" s="375">
        <v>35</v>
      </c>
      <c r="AP6" s="373">
        <v>36</v>
      </c>
      <c r="AQ6" s="382">
        <v>37</v>
      </c>
      <c r="AR6" s="21"/>
      <c r="AS6" s="21"/>
      <c r="AT6" s="21"/>
      <c r="AU6" s="22"/>
      <c r="AV6" s="22"/>
      <c r="AW6" s="23"/>
      <c r="AX6" s="23"/>
      <c r="AY6" s="24"/>
      <c r="AZ6" s="25"/>
    </row>
    <row r="7" spans="1:43" s="51" customFormat="1" ht="12.75" customHeight="1" hidden="1">
      <c r="A7"/>
      <c r="B7" s="230"/>
      <c r="C7" s="132"/>
      <c r="D7" s="131"/>
      <c r="E7" s="7"/>
      <c r="F7" s="132"/>
      <c r="G7"/>
      <c r="H7" s="1052"/>
      <c r="I7"/>
      <c r="J7"/>
      <c r="K7"/>
      <c r="L7"/>
      <c r="M7"/>
      <c r="N7" s="131"/>
      <c r="O7" s="7"/>
      <c r="P7" s="7"/>
      <c r="Q7" s="7"/>
      <c r="R7" s="7"/>
      <c r="S7" s="1061"/>
      <c r="T7" s="7"/>
      <c r="U7" s="7"/>
      <c r="V7" s="7"/>
      <c r="W7" s="7"/>
      <c r="X7" s="7"/>
      <c r="Y7" s="132"/>
      <c r="Z7"/>
      <c r="AA7"/>
      <c r="AB7"/>
      <c r="AC7"/>
      <c r="AD7"/>
      <c r="AE7" s="753"/>
      <c r="AF7" s="791"/>
      <c r="AG7"/>
      <c r="AH7"/>
      <c r="AI7"/>
      <c r="AJ7"/>
      <c r="AK7" s="753"/>
      <c r="AL7" s="7"/>
      <c r="AM7" s="7"/>
      <c r="AN7" s="7"/>
      <c r="AO7" s="7"/>
      <c r="AP7" s="7"/>
      <c r="AQ7" s="132"/>
    </row>
    <row r="8" spans="1:43" s="51" customFormat="1" ht="12.75" customHeight="1" hidden="1">
      <c r="A8"/>
      <c r="B8" s="230"/>
      <c r="C8" s="132"/>
      <c r="D8" s="131"/>
      <c r="E8" s="7"/>
      <c r="F8" s="132"/>
      <c r="G8"/>
      <c r="H8" s="1052"/>
      <c r="I8"/>
      <c r="J8"/>
      <c r="K8"/>
      <c r="L8"/>
      <c r="M8"/>
      <c r="N8" s="131"/>
      <c r="O8" s="7"/>
      <c r="P8" s="7"/>
      <c r="Q8" s="7"/>
      <c r="R8" s="7"/>
      <c r="S8" s="754"/>
      <c r="T8" s="7"/>
      <c r="U8" s="7"/>
      <c r="V8" s="7"/>
      <c r="W8" s="7"/>
      <c r="X8" s="7"/>
      <c r="Y8" s="132"/>
      <c r="Z8"/>
      <c r="AA8"/>
      <c r="AB8"/>
      <c r="AC8"/>
      <c r="AD8"/>
      <c r="AE8" s="753"/>
      <c r="AF8" s="791"/>
      <c r="AG8"/>
      <c r="AH8"/>
      <c r="AI8"/>
      <c r="AJ8"/>
      <c r="AK8" s="753"/>
      <c r="AL8" s="7"/>
      <c r="AM8" s="7"/>
      <c r="AN8" s="7"/>
      <c r="AO8" s="7"/>
      <c r="AP8" s="7"/>
      <c r="AQ8" s="132"/>
    </row>
    <row r="9" spans="1:49" s="51" customFormat="1" ht="12.75" customHeight="1">
      <c r="A9" s="477"/>
      <c r="B9" s="1030" t="s">
        <v>82</v>
      </c>
      <c r="C9" s="1047"/>
      <c r="D9" s="559"/>
      <c r="E9" s="477"/>
      <c r="F9" s="477"/>
      <c r="G9" s="554"/>
      <c r="H9" s="792"/>
      <c r="I9" s="477"/>
      <c r="J9" s="477"/>
      <c r="K9" s="477"/>
      <c r="L9" s="477"/>
      <c r="M9" s="477"/>
      <c r="N9" s="477"/>
      <c r="O9" s="477"/>
      <c r="P9" s="477"/>
      <c r="Q9" s="477"/>
      <c r="R9" s="554"/>
      <c r="S9" s="754"/>
      <c r="T9" s="559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754"/>
      <c r="AF9" s="792"/>
      <c r="AG9" s="559"/>
      <c r="AH9" s="477"/>
      <c r="AI9" s="477"/>
      <c r="AJ9" s="477"/>
      <c r="AK9" s="754"/>
      <c r="AL9" s="559"/>
      <c r="AM9" s="477"/>
      <c r="AN9" s="477"/>
      <c r="AO9" s="477"/>
      <c r="AP9" s="477"/>
      <c r="AQ9" s="477"/>
      <c r="AW9" s="51" t="s">
        <v>106</v>
      </c>
    </row>
    <row r="10" spans="1:43" s="51" customFormat="1" ht="12.75" customHeight="1">
      <c r="A10" s="477"/>
      <c r="B10" s="1030" t="s">
        <v>83</v>
      </c>
      <c r="C10" s="1047"/>
      <c r="D10" s="559"/>
      <c r="E10" s="477"/>
      <c r="F10" s="477"/>
      <c r="G10" s="554"/>
      <c r="H10" s="792"/>
      <c r="I10" s="477"/>
      <c r="J10" s="477"/>
      <c r="K10" s="477"/>
      <c r="L10" s="477"/>
      <c r="M10" s="477"/>
      <c r="N10" s="477"/>
      <c r="O10" s="477"/>
      <c r="P10" s="477"/>
      <c r="Q10" s="477"/>
      <c r="R10" s="554"/>
      <c r="S10" s="754"/>
      <c r="T10" s="559"/>
      <c r="U10" s="477"/>
      <c r="V10" s="477"/>
      <c r="W10" s="477"/>
      <c r="X10" s="477"/>
      <c r="Y10" s="754"/>
      <c r="Z10" s="559"/>
      <c r="AA10" s="477"/>
      <c r="AB10" s="477"/>
      <c r="AC10" s="477"/>
      <c r="AD10" s="477"/>
      <c r="AE10" s="754"/>
      <c r="AF10" s="792"/>
      <c r="AG10" s="559"/>
      <c r="AH10" s="477"/>
      <c r="AI10" s="477"/>
      <c r="AJ10" s="477"/>
      <c r="AK10" s="754"/>
      <c r="AL10" s="559"/>
      <c r="AM10" s="477"/>
      <c r="AN10" s="477"/>
      <c r="AO10" s="477"/>
      <c r="AP10" s="477"/>
      <c r="AQ10" s="477"/>
    </row>
    <row r="11" spans="1:43" s="51" customFormat="1" ht="12.75" customHeight="1">
      <c r="A11" s="491" t="s">
        <v>280</v>
      </c>
      <c r="B11" s="1031" t="s">
        <v>281</v>
      </c>
      <c r="C11" s="1048" t="s">
        <v>278</v>
      </c>
      <c r="D11" s="601">
        <v>2</v>
      </c>
      <c r="E11" s="491">
        <v>11</v>
      </c>
      <c r="F11" s="531">
        <v>6</v>
      </c>
      <c r="G11" s="1049"/>
      <c r="H11" s="793">
        <f>SUM(H12:H26)</f>
        <v>1476</v>
      </c>
      <c r="I11" s="491">
        <f>SUM(I12:I26)</f>
        <v>0</v>
      </c>
      <c r="J11" s="491">
        <f>SUM(J12:J26)</f>
        <v>1476</v>
      </c>
      <c r="K11" s="491">
        <f>SUM(K12:K26)</f>
        <v>1300</v>
      </c>
      <c r="L11" s="491">
        <f>SUM(L12:L26)</f>
        <v>176</v>
      </c>
      <c r="M11" s="491">
        <f aca="true" t="shared" si="0" ref="M11:X11">SUM(M12:M19)</f>
        <v>0</v>
      </c>
      <c r="N11" s="491">
        <f t="shared" si="0"/>
        <v>0</v>
      </c>
      <c r="O11" s="491">
        <f t="shared" si="0"/>
        <v>0</v>
      </c>
      <c r="P11" s="491">
        <f t="shared" si="0"/>
        <v>0</v>
      </c>
      <c r="Q11" s="491">
        <f t="shared" si="0"/>
        <v>0</v>
      </c>
      <c r="R11" s="605">
        <f t="shared" si="0"/>
        <v>0</v>
      </c>
      <c r="S11" s="755"/>
      <c r="T11" s="601">
        <f>SUM(T12:T26)</f>
        <v>612</v>
      </c>
      <c r="U11" s="491">
        <f t="shared" si="0"/>
        <v>34</v>
      </c>
      <c r="V11" s="491">
        <f t="shared" si="0"/>
        <v>0</v>
      </c>
      <c r="W11" s="491">
        <f>SUM(W12:W26)</f>
        <v>864</v>
      </c>
      <c r="X11" s="491">
        <f t="shared" si="0"/>
        <v>54</v>
      </c>
      <c r="Y11" s="755">
        <f aca="true" t="shared" si="1" ref="Y11:AQ11">SUM(Y12:Y19)</f>
        <v>0</v>
      </c>
      <c r="Z11" s="601">
        <f t="shared" si="1"/>
        <v>0</v>
      </c>
      <c r="AA11" s="491">
        <f t="shared" si="1"/>
        <v>0</v>
      </c>
      <c r="AB11" s="491">
        <f t="shared" si="1"/>
        <v>0</v>
      </c>
      <c r="AC11" s="491">
        <f t="shared" si="1"/>
        <v>0</v>
      </c>
      <c r="AD11" s="491">
        <f t="shared" si="1"/>
        <v>0</v>
      </c>
      <c r="AE11" s="755">
        <f t="shared" si="1"/>
        <v>0</v>
      </c>
      <c r="AF11" s="793"/>
      <c r="AG11" s="601"/>
      <c r="AH11" s="491"/>
      <c r="AI11" s="491"/>
      <c r="AJ11" s="491"/>
      <c r="AK11" s="755"/>
      <c r="AL11" s="601">
        <f t="shared" si="1"/>
        <v>0</v>
      </c>
      <c r="AM11" s="491">
        <f t="shared" si="1"/>
        <v>0</v>
      </c>
      <c r="AN11" s="491">
        <f t="shared" si="1"/>
        <v>0</v>
      </c>
      <c r="AO11" s="491">
        <f t="shared" si="1"/>
        <v>0</v>
      </c>
      <c r="AP11" s="491">
        <f t="shared" si="1"/>
        <v>0</v>
      </c>
      <c r="AQ11" s="491">
        <f t="shared" si="1"/>
        <v>0</v>
      </c>
    </row>
    <row r="12" spans="1:43" s="51" customFormat="1" ht="15.75" customHeight="1">
      <c r="A12" s="728" t="s">
        <v>127</v>
      </c>
      <c r="B12" s="1032" t="s">
        <v>125</v>
      </c>
      <c r="C12" s="1137" t="s">
        <v>109</v>
      </c>
      <c r="D12" s="1053"/>
      <c r="E12" s="730">
        <v>2</v>
      </c>
      <c r="F12" s="730"/>
      <c r="G12" s="738"/>
      <c r="H12" s="1053">
        <v>72</v>
      </c>
      <c r="I12" s="731"/>
      <c r="J12" s="732">
        <v>72</v>
      </c>
      <c r="K12" s="732">
        <v>72</v>
      </c>
      <c r="L12" s="732"/>
      <c r="M12" s="732"/>
      <c r="N12" s="732"/>
      <c r="O12" s="732"/>
      <c r="P12" s="732"/>
      <c r="Q12" s="732"/>
      <c r="R12" s="733"/>
      <c r="S12" s="1062"/>
      <c r="T12" s="729">
        <v>30</v>
      </c>
      <c r="U12" s="732"/>
      <c r="V12" s="732"/>
      <c r="W12" s="732">
        <v>42</v>
      </c>
      <c r="X12" s="732"/>
      <c r="Y12" s="1072"/>
      <c r="Z12" s="559"/>
      <c r="AA12" s="477"/>
      <c r="AB12" s="477"/>
      <c r="AC12" s="477"/>
      <c r="AD12" s="477"/>
      <c r="AE12" s="754"/>
      <c r="AF12" s="792"/>
      <c r="AG12" s="559"/>
      <c r="AH12" s="477"/>
      <c r="AI12" s="477"/>
      <c r="AJ12" s="477"/>
      <c r="AK12" s="754"/>
      <c r="AL12" s="559"/>
      <c r="AM12" s="477"/>
      <c r="AN12" s="477"/>
      <c r="AO12" s="477"/>
      <c r="AP12" s="477"/>
      <c r="AQ12" s="477"/>
    </row>
    <row r="13" spans="1:43" s="51" customFormat="1" ht="12.75" customHeight="1">
      <c r="A13" s="734" t="s">
        <v>263</v>
      </c>
      <c r="B13" s="1033" t="s">
        <v>126</v>
      </c>
      <c r="C13" s="1042" t="s">
        <v>109</v>
      </c>
      <c r="D13" s="1136"/>
      <c r="E13" s="734">
        <v>2</v>
      </c>
      <c r="F13" s="734"/>
      <c r="G13" s="738"/>
      <c r="H13" s="1054">
        <v>108</v>
      </c>
      <c r="I13" s="731"/>
      <c r="J13" s="732">
        <v>108</v>
      </c>
      <c r="K13" s="732">
        <v>108</v>
      </c>
      <c r="L13" s="732"/>
      <c r="M13" s="732"/>
      <c r="N13" s="732"/>
      <c r="O13" s="732"/>
      <c r="P13" s="732"/>
      <c r="Q13" s="732"/>
      <c r="R13" s="733"/>
      <c r="S13" s="1062"/>
      <c r="T13" s="729">
        <v>52</v>
      </c>
      <c r="U13" s="732"/>
      <c r="V13" s="732"/>
      <c r="W13" s="732">
        <v>56</v>
      </c>
      <c r="X13" s="732"/>
      <c r="Y13" s="1072"/>
      <c r="Z13" s="559"/>
      <c r="AA13" s="477"/>
      <c r="AB13" s="477"/>
      <c r="AC13" s="477"/>
      <c r="AD13" s="477"/>
      <c r="AE13" s="754"/>
      <c r="AF13" s="792"/>
      <c r="AG13" s="559"/>
      <c r="AH13" s="477"/>
      <c r="AI13" s="477"/>
      <c r="AJ13" s="477"/>
      <c r="AK13" s="754"/>
      <c r="AL13" s="559"/>
      <c r="AM13" s="477"/>
      <c r="AN13" s="477"/>
      <c r="AO13" s="477"/>
      <c r="AP13" s="477"/>
      <c r="AQ13" s="477"/>
    </row>
    <row r="14" spans="1:43" s="51" customFormat="1" ht="12.75" customHeight="1">
      <c r="A14" s="161" t="s">
        <v>264</v>
      </c>
      <c r="B14" s="1034" t="s">
        <v>16</v>
      </c>
      <c r="C14" s="1041" t="s">
        <v>108</v>
      </c>
      <c r="D14" s="1039"/>
      <c r="E14" s="735"/>
      <c r="F14" s="730">
        <v>1.2</v>
      </c>
      <c r="G14" s="738"/>
      <c r="H14" s="1055">
        <v>136</v>
      </c>
      <c r="I14" s="731"/>
      <c r="J14" s="732">
        <v>136</v>
      </c>
      <c r="K14" s="732">
        <v>136</v>
      </c>
      <c r="L14" s="732"/>
      <c r="M14" s="732"/>
      <c r="N14" s="732"/>
      <c r="O14" s="732"/>
      <c r="P14" s="732"/>
      <c r="Q14" s="732"/>
      <c r="R14" s="733"/>
      <c r="S14" s="1062"/>
      <c r="T14" s="729">
        <v>50</v>
      </c>
      <c r="U14" s="732"/>
      <c r="V14" s="732"/>
      <c r="W14" s="732">
        <v>86</v>
      </c>
      <c r="X14" s="732"/>
      <c r="Y14" s="1072"/>
      <c r="Z14" s="559"/>
      <c r="AA14" s="477"/>
      <c r="AB14" s="477"/>
      <c r="AC14" s="477"/>
      <c r="AD14" s="477"/>
      <c r="AE14" s="754"/>
      <c r="AF14" s="792"/>
      <c r="AG14" s="559"/>
      <c r="AH14" s="477"/>
      <c r="AI14" s="477"/>
      <c r="AJ14" s="477"/>
      <c r="AK14" s="754"/>
      <c r="AL14" s="559"/>
      <c r="AM14" s="477"/>
      <c r="AN14" s="477"/>
      <c r="AO14" s="477"/>
      <c r="AP14" s="477"/>
      <c r="AQ14" s="477"/>
    </row>
    <row r="15" spans="1:43" s="51" customFormat="1" ht="12.75" customHeight="1">
      <c r="A15" s="736" t="s">
        <v>265</v>
      </c>
      <c r="B15" s="1033" t="s">
        <v>146</v>
      </c>
      <c r="C15" s="1042" t="s">
        <v>109</v>
      </c>
      <c r="D15" s="1040"/>
      <c r="E15" s="737">
        <v>2</v>
      </c>
      <c r="F15" s="734"/>
      <c r="G15" s="733"/>
      <c r="H15" s="1055">
        <v>72</v>
      </c>
      <c r="I15" s="731"/>
      <c r="J15" s="732">
        <f>SUM(K15:L15)</f>
        <v>72</v>
      </c>
      <c r="K15" s="732">
        <v>58</v>
      </c>
      <c r="L15" s="732">
        <v>14</v>
      </c>
      <c r="M15" s="732"/>
      <c r="N15" s="732"/>
      <c r="O15" s="732"/>
      <c r="P15" s="732"/>
      <c r="Q15" s="732"/>
      <c r="R15" s="733"/>
      <c r="S15" s="1062"/>
      <c r="T15" s="729">
        <v>30</v>
      </c>
      <c r="U15" s="732">
        <v>6</v>
      </c>
      <c r="V15" s="732"/>
      <c r="W15" s="732">
        <v>42</v>
      </c>
      <c r="X15" s="732">
        <v>8</v>
      </c>
      <c r="Y15" s="1072"/>
      <c r="Z15" s="559"/>
      <c r="AA15" s="477"/>
      <c r="AB15" s="477"/>
      <c r="AC15" s="477"/>
      <c r="AD15" s="477"/>
      <c r="AE15" s="754"/>
      <c r="AF15" s="792"/>
      <c r="AG15" s="559"/>
      <c r="AH15" s="477"/>
      <c r="AI15" s="477"/>
      <c r="AJ15" s="477"/>
      <c r="AK15" s="754"/>
      <c r="AL15" s="559"/>
      <c r="AM15" s="477"/>
      <c r="AN15" s="477"/>
      <c r="AO15" s="477"/>
      <c r="AP15" s="477"/>
      <c r="AQ15" s="477"/>
    </row>
    <row r="16" spans="1:43" s="51" customFormat="1" ht="12.75" customHeight="1">
      <c r="A16" s="736" t="s">
        <v>266</v>
      </c>
      <c r="B16" s="1032" t="s">
        <v>155</v>
      </c>
      <c r="C16" s="1043" t="s">
        <v>108</v>
      </c>
      <c r="D16" s="729"/>
      <c r="E16" s="732"/>
      <c r="F16" s="732">
        <v>1.2</v>
      </c>
      <c r="G16" s="733"/>
      <c r="H16" s="1055">
        <v>108</v>
      </c>
      <c r="I16" s="731"/>
      <c r="J16" s="732">
        <v>108</v>
      </c>
      <c r="K16" s="732">
        <v>80</v>
      </c>
      <c r="L16" s="732">
        <v>28</v>
      </c>
      <c r="M16" s="732"/>
      <c r="N16" s="732"/>
      <c r="O16" s="732"/>
      <c r="P16" s="732"/>
      <c r="Q16" s="732"/>
      <c r="R16" s="733"/>
      <c r="S16" s="1062"/>
      <c r="T16" s="729">
        <v>30</v>
      </c>
      <c r="U16" s="732">
        <v>8</v>
      </c>
      <c r="V16" s="732"/>
      <c r="W16" s="732">
        <v>78</v>
      </c>
      <c r="X16" s="732">
        <v>20</v>
      </c>
      <c r="Y16" s="1072"/>
      <c r="Z16" s="559"/>
      <c r="AA16" s="477"/>
      <c r="AB16" s="477"/>
      <c r="AC16" s="477"/>
      <c r="AD16" s="477"/>
      <c r="AE16" s="754"/>
      <c r="AF16" s="792"/>
      <c r="AG16" s="559"/>
      <c r="AH16" s="477"/>
      <c r="AI16" s="477"/>
      <c r="AJ16" s="477"/>
      <c r="AK16" s="754"/>
      <c r="AL16" s="559"/>
      <c r="AM16" s="477"/>
      <c r="AN16" s="477"/>
      <c r="AO16" s="477"/>
      <c r="AP16" s="477"/>
      <c r="AQ16" s="477"/>
    </row>
    <row r="17" spans="1:43" s="51" customFormat="1" ht="12.75" customHeight="1">
      <c r="A17" s="736" t="s">
        <v>267</v>
      </c>
      <c r="B17" s="1032" t="s">
        <v>15</v>
      </c>
      <c r="C17" s="1041" t="s">
        <v>109</v>
      </c>
      <c r="D17" s="738"/>
      <c r="E17" s="734">
        <v>2</v>
      </c>
      <c r="F17" s="729"/>
      <c r="G17" s="733"/>
      <c r="H17" s="1055">
        <v>72</v>
      </c>
      <c r="I17" s="731"/>
      <c r="J17" s="732">
        <v>72</v>
      </c>
      <c r="K17" s="732">
        <v>72</v>
      </c>
      <c r="L17" s="732"/>
      <c r="M17" s="732"/>
      <c r="N17" s="732"/>
      <c r="O17" s="732"/>
      <c r="P17" s="732"/>
      <c r="Q17" s="732"/>
      <c r="R17" s="733"/>
      <c r="S17" s="1062"/>
      <c r="T17" s="729">
        <v>30</v>
      </c>
      <c r="U17" s="732"/>
      <c r="V17" s="732"/>
      <c r="W17" s="732">
        <v>42</v>
      </c>
      <c r="X17" s="731"/>
      <c r="Y17" s="1072"/>
      <c r="Z17" s="559"/>
      <c r="AA17" s="477"/>
      <c r="AB17" s="477"/>
      <c r="AC17" s="477"/>
      <c r="AD17" s="477"/>
      <c r="AE17" s="754"/>
      <c r="AF17" s="792"/>
      <c r="AG17" s="559"/>
      <c r="AH17" s="477"/>
      <c r="AI17" s="477"/>
      <c r="AJ17" s="477"/>
      <c r="AK17" s="754"/>
      <c r="AL17" s="559"/>
      <c r="AM17" s="477"/>
      <c r="AN17" s="477"/>
      <c r="AO17" s="477"/>
      <c r="AP17" s="477"/>
      <c r="AQ17" s="477"/>
    </row>
    <row r="18" spans="1:43" s="51" customFormat="1" ht="18" customHeight="1">
      <c r="A18" s="736" t="s">
        <v>268</v>
      </c>
      <c r="B18" s="1035" t="s">
        <v>128</v>
      </c>
      <c r="C18" s="1044" t="s">
        <v>108</v>
      </c>
      <c r="D18" s="729"/>
      <c r="E18" s="734"/>
      <c r="F18" s="732">
        <v>1.2</v>
      </c>
      <c r="G18" s="733"/>
      <c r="H18" s="1055">
        <v>340</v>
      </c>
      <c r="I18" s="731"/>
      <c r="J18" s="732">
        <v>340</v>
      </c>
      <c r="K18" s="732">
        <v>340</v>
      </c>
      <c r="L18" s="732"/>
      <c r="M18" s="732"/>
      <c r="N18" s="732"/>
      <c r="O18" s="732"/>
      <c r="P18" s="732"/>
      <c r="Q18" s="732"/>
      <c r="R18" s="733"/>
      <c r="S18" s="1062"/>
      <c r="T18" s="729">
        <v>150</v>
      </c>
      <c r="U18" s="732"/>
      <c r="V18" s="732"/>
      <c r="W18" s="732">
        <v>190</v>
      </c>
      <c r="X18" s="731"/>
      <c r="Y18" s="1072"/>
      <c r="Z18" s="559"/>
      <c r="AA18" s="477"/>
      <c r="AB18" s="477"/>
      <c r="AC18" s="477"/>
      <c r="AD18" s="477"/>
      <c r="AE18" s="754"/>
      <c r="AF18" s="792"/>
      <c r="AG18" s="559"/>
      <c r="AH18" s="477"/>
      <c r="AI18" s="477"/>
      <c r="AJ18" s="477"/>
      <c r="AK18" s="754"/>
      <c r="AL18" s="559"/>
      <c r="AM18" s="477"/>
      <c r="AN18" s="477"/>
      <c r="AO18" s="477"/>
      <c r="AP18" s="477"/>
      <c r="AQ18" s="477"/>
    </row>
    <row r="19" spans="1:43" s="51" customFormat="1" ht="12" customHeight="1">
      <c r="A19" s="736" t="s">
        <v>269</v>
      </c>
      <c r="B19" s="1035" t="s">
        <v>157</v>
      </c>
      <c r="C19" s="1041" t="s">
        <v>109</v>
      </c>
      <c r="D19" s="729"/>
      <c r="E19" s="732">
        <v>2</v>
      </c>
      <c r="F19" s="732"/>
      <c r="G19" s="733"/>
      <c r="H19" s="1055">
        <v>108</v>
      </c>
      <c r="I19" s="731"/>
      <c r="J19" s="732">
        <v>108</v>
      </c>
      <c r="K19" s="732">
        <v>62</v>
      </c>
      <c r="L19" s="732">
        <v>46</v>
      </c>
      <c r="M19" s="732"/>
      <c r="N19" s="732"/>
      <c r="O19" s="732"/>
      <c r="P19" s="732"/>
      <c r="Q19" s="732"/>
      <c r="R19" s="733"/>
      <c r="S19" s="1062"/>
      <c r="T19" s="729">
        <v>40</v>
      </c>
      <c r="U19" s="732">
        <v>20</v>
      </c>
      <c r="V19" s="732"/>
      <c r="W19" s="732">
        <v>68</v>
      </c>
      <c r="X19" s="732">
        <v>26</v>
      </c>
      <c r="Y19" s="1072"/>
      <c r="Z19" s="559"/>
      <c r="AA19" s="477"/>
      <c r="AB19" s="477"/>
      <c r="AC19" s="477"/>
      <c r="AD19" s="477"/>
      <c r="AE19" s="754"/>
      <c r="AF19" s="792"/>
      <c r="AG19" s="559"/>
      <c r="AH19" s="477"/>
      <c r="AI19" s="477"/>
      <c r="AJ19" s="477"/>
      <c r="AK19" s="754"/>
      <c r="AL19" s="559"/>
      <c r="AM19" s="477"/>
      <c r="AN19" s="477"/>
      <c r="AO19" s="477"/>
      <c r="AP19" s="477"/>
      <c r="AQ19" s="477"/>
    </row>
    <row r="20" spans="1:43" s="51" customFormat="1" ht="21" customHeight="1">
      <c r="A20" s="739" t="s">
        <v>270</v>
      </c>
      <c r="B20" s="1036" t="s">
        <v>17</v>
      </c>
      <c r="C20" s="1045" t="s">
        <v>109</v>
      </c>
      <c r="D20" s="744">
        <v>1.2</v>
      </c>
      <c r="E20" s="739"/>
      <c r="F20" s="740"/>
      <c r="G20" s="1050"/>
      <c r="H20" s="1056">
        <v>72</v>
      </c>
      <c r="I20" s="742"/>
      <c r="J20" s="741">
        <v>72</v>
      </c>
      <c r="K20" s="741">
        <v>72</v>
      </c>
      <c r="L20" s="741"/>
      <c r="M20" s="741"/>
      <c r="N20" s="741"/>
      <c r="O20" s="741"/>
      <c r="P20" s="741"/>
      <c r="Q20" s="741"/>
      <c r="R20" s="743"/>
      <c r="S20" s="1063"/>
      <c r="T20" s="744">
        <v>30</v>
      </c>
      <c r="U20" s="739"/>
      <c r="V20" s="739"/>
      <c r="W20" s="739">
        <v>42</v>
      </c>
      <c r="X20" s="739"/>
      <c r="Y20" s="1073"/>
      <c r="Z20" s="751"/>
      <c r="AA20" s="648"/>
      <c r="AB20" s="648"/>
      <c r="AC20" s="648"/>
      <c r="AD20" s="648"/>
      <c r="AE20" s="756"/>
      <c r="AF20" s="794"/>
      <c r="AG20" s="751"/>
      <c r="AH20" s="648"/>
      <c r="AI20" s="648"/>
      <c r="AJ20" s="648"/>
      <c r="AK20" s="756"/>
      <c r="AL20" s="751"/>
      <c r="AM20" s="648"/>
      <c r="AN20" s="648"/>
      <c r="AO20" s="648"/>
      <c r="AP20" s="648"/>
      <c r="AQ20" s="648"/>
    </row>
    <row r="21" spans="1:43" s="51" customFormat="1" ht="26.25" customHeight="1">
      <c r="A21" s="736" t="s">
        <v>271</v>
      </c>
      <c r="B21" s="1035" t="s">
        <v>156</v>
      </c>
      <c r="C21" s="1041" t="s">
        <v>109</v>
      </c>
      <c r="D21" s="729"/>
      <c r="E21" s="732">
        <v>2</v>
      </c>
      <c r="F21" s="732"/>
      <c r="G21" s="733"/>
      <c r="H21" s="1055">
        <v>68</v>
      </c>
      <c r="I21" s="731"/>
      <c r="J21" s="732">
        <v>68</v>
      </c>
      <c r="K21" s="732">
        <v>68</v>
      </c>
      <c r="L21" s="732"/>
      <c r="M21" s="732"/>
      <c r="N21" s="732"/>
      <c r="O21" s="732"/>
      <c r="P21" s="732"/>
      <c r="Q21" s="732"/>
      <c r="R21" s="733"/>
      <c r="S21" s="1062"/>
      <c r="T21" s="729">
        <v>30</v>
      </c>
      <c r="U21" s="732"/>
      <c r="V21" s="732"/>
      <c r="W21" s="732">
        <v>38</v>
      </c>
      <c r="X21" s="732"/>
      <c r="Y21" s="1072"/>
      <c r="Z21" s="559"/>
      <c r="AA21" s="477"/>
      <c r="AB21" s="477"/>
      <c r="AC21" s="477"/>
      <c r="AD21" s="477"/>
      <c r="AE21" s="754"/>
      <c r="AF21" s="792"/>
      <c r="AG21" s="559"/>
      <c r="AH21" s="477"/>
      <c r="AI21" s="477"/>
      <c r="AJ21" s="477"/>
      <c r="AK21" s="754"/>
      <c r="AL21" s="559"/>
      <c r="AM21" s="477"/>
      <c r="AN21" s="477"/>
      <c r="AO21" s="477"/>
      <c r="AP21" s="477"/>
      <c r="AQ21" s="477"/>
    </row>
    <row r="22" spans="1:43" s="51" customFormat="1" ht="12.75" customHeight="1">
      <c r="A22" s="736" t="s">
        <v>272</v>
      </c>
      <c r="B22" s="1037" t="s">
        <v>154</v>
      </c>
      <c r="C22" s="1041" t="s">
        <v>109</v>
      </c>
      <c r="D22" s="729"/>
      <c r="E22" s="732">
        <v>2</v>
      </c>
      <c r="F22" s="732"/>
      <c r="G22" s="733"/>
      <c r="H22" s="1055">
        <v>108</v>
      </c>
      <c r="I22" s="731"/>
      <c r="J22" s="732">
        <v>108</v>
      </c>
      <c r="K22" s="732">
        <v>94</v>
      </c>
      <c r="L22" s="732">
        <v>14</v>
      </c>
      <c r="M22" s="732"/>
      <c r="N22" s="732"/>
      <c r="O22" s="732"/>
      <c r="P22" s="732"/>
      <c r="Q22" s="732" t="s">
        <v>107</v>
      </c>
      <c r="R22" s="733"/>
      <c r="S22" s="1062"/>
      <c r="T22" s="729">
        <v>52</v>
      </c>
      <c r="U22" s="732">
        <v>6</v>
      </c>
      <c r="V22" s="732"/>
      <c r="W22" s="732">
        <v>56</v>
      </c>
      <c r="X22" s="732">
        <v>8</v>
      </c>
      <c r="Y22" s="1072"/>
      <c r="Z22" s="559"/>
      <c r="AA22" s="477"/>
      <c r="AB22" s="477"/>
      <c r="AC22" s="477"/>
      <c r="AD22" s="477"/>
      <c r="AE22" s="754"/>
      <c r="AF22" s="792"/>
      <c r="AG22" s="559"/>
      <c r="AH22" s="477"/>
      <c r="AI22" s="477"/>
      <c r="AJ22" s="477"/>
      <c r="AK22" s="754"/>
      <c r="AL22" s="559"/>
      <c r="AM22" s="477"/>
      <c r="AN22" s="477"/>
      <c r="AO22" s="477"/>
      <c r="AP22" s="477"/>
      <c r="AQ22" s="477"/>
    </row>
    <row r="23" spans="1:43" s="51" customFormat="1" ht="12.75" customHeight="1">
      <c r="A23" s="736" t="s">
        <v>273</v>
      </c>
      <c r="B23" s="1037" t="s">
        <v>153</v>
      </c>
      <c r="C23" s="1041" t="s">
        <v>109</v>
      </c>
      <c r="D23" s="729"/>
      <c r="E23" s="732">
        <v>2</v>
      </c>
      <c r="F23" s="732"/>
      <c r="G23" s="733"/>
      <c r="H23" s="1055">
        <v>72</v>
      </c>
      <c r="I23" s="731"/>
      <c r="J23" s="732">
        <v>72</v>
      </c>
      <c r="K23" s="732">
        <v>42</v>
      </c>
      <c r="L23" s="732">
        <v>30</v>
      </c>
      <c r="M23" s="732"/>
      <c r="N23" s="732"/>
      <c r="O23" s="732"/>
      <c r="P23" s="732"/>
      <c r="Q23" s="732"/>
      <c r="R23" s="733"/>
      <c r="S23" s="1062"/>
      <c r="T23" s="729">
        <v>30</v>
      </c>
      <c r="U23" s="732">
        <v>14</v>
      </c>
      <c r="V23" s="732"/>
      <c r="W23" s="732">
        <v>42</v>
      </c>
      <c r="X23" s="732">
        <v>16</v>
      </c>
      <c r="Y23" s="1072"/>
      <c r="Z23" s="559"/>
      <c r="AA23" s="477"/>
      <c r="AB23" s="477"/>
      <c r="AC23" s="477"/>
      <c r="AD23" s="477"/>
      <c r="AE23" s="754"/>
      <c r="AF23" s="792"/>
      <c r="AG23" s="559"/>
      <c r="AH23" s="477"/>
      <c r="AI23" s="477"/>
      <c r="AJ23" s="477"/>
      <c r="AK23" s="754"/>
      <c r="AL23" s="559"/>
      <c r="AM23" s="477"/>
      <c r="AN23" s="477"/>
      <c r="AO23" s="477"/>
      <c r="AP23" s="477"/>
      <c r="AQ23" s="477"/>
    </row>
    <row r="24" spans="1:43" s="51" customFormat="1" ht="12.75" customHeight="1">
      <c r="A24" s="736" t="s">
        <v>274</v>
      </c>
      <c r="B24" s="1037" t="s">
        <v>152</v>
      </c>
      <c r="C24" s="1041" t="s">
        <v>109</v>
      </c>
      <c r="D24" s="729"/>
      <c r="E24" s="732">
        <v>2</v>
      </c>
      <c r="F24" s="1057"/>
      <c r="G24" s="738"/>
      <c r="H24" s="1055">
        <v>72</v>
      </c>
      <c r="I24" s="731"/>
      <c r="J24" s="732">
        <v>72</v>
      </c>
      <c r="K24" s="732">
        <v>72</v>
      </c>
      <c r="L24" s="732"/>
      <c r="M24" s="733"/>
      <c r="N24" s="732"/>
      <c r="O24" s="732"/>
      <c r="P24" s="732"/>
      <c r="Q24" s="732"/>
      <c r="R24" s="733"/>
      <c r="S24" s="1062"/>
      <c r="T24" s="729">
        <v>22</v>
      </c>
      <c r="U24" s="732"/>
      <c r="V24" s="732"/>
      <c r="W24" s="732">
        <v>50</v>
      </c>
      <c r="X24" s="732"/>
      <c r="Y24" s="1072"/>
      <c r="Z24" s="559"/>
      <c r="AA24" s="477"/>
      <c r="AB24" s="477"/>
      <c r="AC24" s="559"/>
      <c r="AD24" s="477"/>
      <c r="AE24" s="754"/>
      <c r="AF24" s="792"/>
      <c r="AG24" s="559"/>
      <c r="AH24" s="477"/>
      <c r="AI24" s="477"/>
      <c r="AJ24" s="477"/>
      <c r="AK24" s="754"/>
      <c r="AL24" s="559"/>
      <c r="AM24" s="477"/>
      <c r="AN24" s="559"/>
      <c r="AO24" s="477"/>
      <c r="AP24" s="477"/>
      <c r="AQ24" s="477"/>
    </row>
    <row r="25" spans="1:43" s="51" customFormat="1" ht="31.5" customHeight="1">
      <c r="A25" s="1178" t="s">
        <v>275</v>
      </c>
      <c r="B25" s="1192" t="s">
        <v>277</v>
      </c>
      <c r="C25" s="1043" t="s">
        <v>109</v>
      </c>
      <c r="D25" s="1179"/>
      <c r="E25" s="1183">
        <v>2</v>
      </c>
      <c r="F25" s="1181"/>
      <c r="G25" s="1182"/>
      <c r="H25" s="1179">
        <v>32</v>
      </c>
      <c r="I25" s="1183"/>
      <c r="J25" s="1180">
        <v>32</v>
      </c>
      <c r="K25" s="1182"/>
      <c r="L25" s="1179">
        <v>32</v>
      </c>
      <c r="M25" s="1182"/>
      <c r="N25" s="1184"/>
      <c r="O25" s="1182"/>
      <c r="P25" s="1182"/>
      <c r="Q25" s="1182"/>
      <c r="R25" s="1182"/>
      <c r="S25" s="1185"/>
      <c r="T25" s="1179"/>
      <c r="U25" s="1180"/>
      <c r="V25" s="1180"/>
      <c r="W25" s="1180">
        <v>32</v>
      </c>
      <c r="X25" s="1180">
        <v>32</v>
      </c>
      <c r="Y25" s="1186"/>
      <c r="Z25" s="1187"/>
      <c r="AA25" s="1188"/>
      <c r="AB25" s="1188"/>
      <c r="AC25" s="1187"/>
      <c r="AD25" s="1188"/>
      <c r="AE25" s="1189"/>
      <c r="AF25" s="1190"/>
      <c r="AG25" s="1187"/>
      <c r="AH25" s="1188"/>
      <c r="AI25" s="1188"/>
      <c r="AJ25" s="1188"/>
      <c r="AK25" s="1189"/>
      <c r="AL25" s="1187"/>
      <c r="AM25" s="1188"/>
      <c r="AN25" s="1187"/>
      <c r="AO25" s="1188"/>
      <c r="AP25" s="1188"/>
      <c r="AQ25" s="1191"/>
    </row>
    <row r="26" spans="1:43" s="51" customFormat="1" ht="20.25" customHeight="1" thickBot="1">
      <c r="A26" s="829" t="s">
        <v>276</v>
      </c>
      <c r="B26" s="1038" t="s">
        <v>169</v>
      </c>
      <c r="C26" s="1046" t="s">
        <v>109</v>
      </c>
      <c r="D26" s="747"/>
      <c r="E26" s="745">
        <v>1</v>
      </c>
      <c r="F26" s="1058"/>
      <c r="G26" s="746"/>
      <c r="H26" s="747">
        <v>36</v>
      </c>
      <c r="I26" s="748"/>
      <c r="J26" s="745">
        <v>36</v>
      </c>
      <c r="K26" s="746">
        <v>24</v>
      </c>
      <c r="L26" s="747">
        <v>12</v>
      </c>
      <c r="M26" s="746"/>
      <c r="N26" s="749"/>
      <c r="O26" s="746"/>
      <c r="P26" s="746"/>
      <c r="Q26" s="746"/>
      <c r="R26" s="746"/>
      <c r="S26" s="1058"/>
      <c r="T26" s="747">
        <v>36</v>
      </c>
      <c r="U26" s="745">
        <v>12</v>
      </c>
      <c r="V26" s="745"/>
      <c r="W26" s="745"/>
      <c r="X26" s="745"/>
      <c r="Y26" s="1074"/>
      <c r="Z26" s="786"/>
      <c r="AA26" s="652"/>
      <c r="AB26" s="652"/>
      <c r="AC26" s="652"/>
      <c r="AD26" s="652"/>
      <c r="AE26" s="757"/>
      <c r="AF26" s="795"/>
      <c r="AG26" s="786"/>
      <c r="AH26" s="652"/>
      <c r="AI26" s="652"/>
      <c r="AJ26" s="652"/>
      <c r="AK26" s="757"/>
      <c r="AL26" s="795"/>
      <c r="AM26" s="652"/>
      <c r="AN26" s="652"/>
      <c r="AO26" s="652"/>
      <c r="AP26" s="652"/>
      <c r="AQ26" s="649"/>
    </row>
    <row r="27" spans="1:52" s="150" customFormat="1" ht="29.25" customHeight="1" thickTop="1">
      <c r="A27" s="651" t="s">
        <v>163</v>
      </c>
      <c r="B27" s="650" t="s">
        <v>162</v>
      </c>
      <c r="C27" s="252" t="s">
        <v>241</v>
      </c>
      <c r="D27" s="146">
        <v>7</v>
      </c>
      <c r="E27" s="144">
        <v>6</v>
      </c>
      <c r="F27" s="758">
        <v>1</v>
      </c>
      <c r="G27" s="148"/>
      <c r="H27" s="144">
        <f aca="true" t="shared" si="2" ref="H27:M27">SUM(H28:H32)</f>
        <v>634</v>
      </c>
      <c r="I27" s="144">
        <f t="shared" si="2"/>
        <v>64</v>
      </c>
      <c r="J27" s="144">
        <f>SUM(J28:J32)</f>
        <v>634</v>
      </c>
      <c r="K27" s="144">
        <f t="shared" si="2"/>
        <v>170</v>
      </c>
      <c r="L27" s="144">
        <f t="shared" si="2"/>
        <v>464</v>
      </c>
      <c r="M27" s="145">
        <f t="shared" si="2"/>
        <v>0</v>
      </c>
      <c r="N27" s="578">
        <f>SUM(N28:N31)</f>
        <v>0</v>
      </c>
      <c r="O27" s="144">
        <f>SUM(O28:O31)</f>
        <v>0</v>
      </c>
      <c r="P27" s="144">
        <f>SUM(P28:P31)</f>
        <v>0</v>
      </c>
      <c r="Q27" s="144">
        <f>SUM(Q28:Q31)</f>
        <v>0</v>
      </c>
      <c r="R27" s="145">
        <f>SUM(R28:R31)</f>
        <v>0</v>
      </c>
      <c r="S27" s="1064"/>
      <c r="T27" s="148">
        <f>SUM(T28:T32)</f>
        <v>0</v>
      </c>
      <c r="U27" s="144">
        <f>SUM(U28:U32)</f>
        <v>0</v>
      </c>
      <c r="V27" s="144">
        <f>SUM(V28:V32)</f>
        <v>0</v>
      </c>
      <c r="W27" s="144">
        <f>SUM(W28:W31)</f>
        <v>0</v>
      </c>
      <c r="X27" s="144">
        <f>SUM(X28:X32)</f>
        <v>0</v>
      </c>
      <c r="Y27" s="147">
        <f>SUM(Y28:Y32)</f>
        <v>0</v>
      </c>
      <c r="Z27" s="148">
        <f>SUM(Z28:Z32)</f>
        <v>168</v>
      </c>
      <c r="AA27" s="144">
        <f aca="true" t="shared" si="3" ref="AA27:AF27">SUM(AA28:AA32)</f>
        <v>80</v>
      </c>
      <c r="AB27" s="144">
        <f t="shared" si="3"/>
        <v>0</v>
      </c>
      <c r="AC27" s="144">
        <f t="shared" si="3"/>
        <v>248</v>
      </c>
      <c r="AD27" s="144">
        <f t="shared" si="3"/>
        <v>110</v>
      </c>
      <c r="AE27" s="758">
        <f t="shared" si="3"/>
        <v>0</v>
      </c>
      <c r="AF27" s="796">
        <f t="shared" si="3"/>
        <v>40</v>
      </c>
      <c r="AG27" s="653">
        <f>SUM(AG27:AG32)</f>
        <v>38</v>
      </c>
      <c r="AH27" s="654">
        <f>SUM(AH28:AH32)</f>
        <v>0</v>
      </c>
      <c r="AI27" s="654">
        <f>SUM(AI27:AI32)</f>
        <v>74</v>
      </c>
      <c r="AJ27" s="657">
        <f>SUM(AJ27:AJ32)</f>
        <v>74</v>
      </c>
      <c r="AK27" s="1078">
        <f>SUM(AK27:AK32)</f>
        <v>0</v>
      </c>
      <c r="AL27" s="148">
        <f aca="true" t="shared" si="4" ref="AL27:AQ27">SUM(AL28:AL32)</f>
        <v>68</v>
      </c>
      <c r="AM27" s="144">
        <f t="shared" si="4"/>
        <v>66</v>
      </c>
      <c r="AN27" s="144">
        <f t="shared" si="4"/>
        <v>0</v>
      </c>
      <c r="AO27" s="144">
        <f t="shared" si="4"/>
        <v>36</v>
      </c>
      <c r="AP27" s="144">
        <f t="shared" si="4"/>
        <v>36</v>
      </c>
      <c r="AQ27" s="147">
        <f t="shared" si="4"/>
        <v>0</v>
      </c>
      <c r="AR27" s="29"/>
      <c r="AS27" s="29"/>
      <c r="AT27" s="29"/>
      <c r="AU27" s="30"/>
      <c r="AV27" s="151"/>
      <c r="AW27" s="30"/>
      <c r="AX27" s="32"/>
      <c r="AY27" s="23"/>
      <c r="AZ27" s="152"/>
    </row>
    <row r="28" spans="1:52" s="150" customFormat="1" ht="22.5" customHeight="1">
      <c r="A28" s="750" t="s">
        <v>165</v>
      </c>
      <c r="B28" s="231" t="s">
        <v>160</v>
      </c>
      <c r="C28" s="253" t="s">
        <v>46</v>
      </c>
      <c r="D28" s="254"/>
      <c r="E28" s="52"/>
      <c r="F28" s="255">
        <v>3</v>
      </c>
      <c r="G28" s="39"/>
      <c r="H28" s="43">
        <v>78</v>
      </c>
      <c r="I28" s="350">
        <v>8</v>
      </c>
      <c r="J28" s="43">
        <f>K28+L28+M28</f>
        <v>78</v>
      </c>
      <c r="K28" s="350">
        <v>64</v>
      </c>
      <c r="L28" s="43">
        <v>14</v>
      </c>
      <c r="M28" s="257">
        <v>0</v>
      </c>
      <c r="N28" s="579"/>
      <c r="O28" s="46"/>
      <c r="P28" s="46"/>
      <c r="Q28" s="46"/>
      <c r="R28" s="45"/>
      <c r="S28" s="1065"/>
      <c r="T28" s="299" t="s">
        <v>0</v>
      </c>
      <c r="U28" s="196"/>
      <c r="V28" s="196"/>
      <c r="W28" s="196" t="s">
        <v>0</v>
      </c>
      <c r="X28" s="196"/>
      <c r="Y28" s="198"/>
      <c r="Z28" s="299">
        <v>78</v>
      </c>
      <c r="AA28" s="46">
        <v>14</v>
      </c>
      <c r="AB28" s="46"/>
      <c r="AC28" s="46"/>
      <c r="AD28" s="46"/>
      <c r="AE28" s="759"/>
      <c r="AF28" s="797"/>
      <c r="AG28" s="639"/>
      <c r="AH28" s="655"/>
      <c r="AI28" s="639"/>
      <c r="AJ28" s="658"/>
      <c r="AK28" s="639"/>
      <c r="AL28" s="293"/>
      <c r="AM28" s="300"/>
      <c r="AN28" s="300"/>
      <c r="AO28" s="40"/>
      <c r="AP28" s="326"/>
      <c r="AQ28" s="353"/>
      <c r="AR28" s="35"/>
      <c r="AS28" s="35"/>
      <c r="AT28" s="35"/>
      <c r="AU28" s="36"/>
      <c r="AV28" s="31"/>
      <c r="AW28" s="37"/>
      <c r="AX28" s="32"/>
      <c r="AY28" s="23"/>
      <c r="AZ28" s="149"/>
    </row>
    <row r="29" spans="1:52" s="150" customFormat="1" ht="31.5" customHeight="1">
      <c r="A29" s="750" t="s">
        <v>166</v>
      </c>
      <c r="B29" s="231" t="s">
        <v>161</v>
      </c>
      <c r="C29" s="253" t="s">
        <v>242</v>
      </c>
      <c r="D29" s="52" t="s">
        <v>240</v>
      </c>
      <c r="E29" s="52" t="s">
        <v>239</v>
      </c>
      <c r="F29" s="256"/>
      <c r="G29" s="39" t="s">
        <v>0</v>
      </c>
      <c r="H29" s="43">
        <v>172</v>
      </c>
      <c r="I29" s="350">
        <v>18</v>
      </c>
      <c r="J29" s="43">
        <f>K29+L29+M29</f>
        <v>172</v>
      </c>
      <c r="K29" s="52">
        <v>0</v>
      </c>
      <c r="L29" s="52">
        <v>172</v>
      </c>
      <c r="M29" s="257">
        <v>0</v>
      </c>
      <c r="N29" s="579"/>
      <c r="O29" s="46"/>
      <c r="P29" s="46"/>
      <c r="Q29" s="46"/>
      <c r="R29" s="45"/>
      <c r="S29" s="1065"/>
      <c r="T29" s="560"/>
      <c r="U29" s="44"/>
      <c r="V29" s="44"/>
      <c r="W29" s="42"/>
      <c r="X29" s="42"/>
      <c r="Y29" s="292"/>
      <c r="Z29" s="299">
        <v>30</v>
      </c>
      <c r="AA29" s="46">
        <v>30</v>
      </c>
      <c r="AB29" s="46"/>
      <c r="AC29" s="521">
        <v>36</v>
      </c>
      <c r="AD29" s="44">
        <v>36</v>
      </c>
      <c r="AE29" s="760"/>
      <c r="AF29" s="798">
        <v>20</v>
      </c>
      <c r="AG29" s="640">
        <v>20</v>
      </c>
      <c r="AH29" s="656"/>
      <c r="AI29" s="640">
        <v>34</v>
      </c>
      <c r="AJ29" s="656">
        <v>34</v>
      </c>
      <c r="AK29" s="640"/>
      <c r="AL29" s="293">
        <v>34</v>
      </c>
      <c r="AM29" s="300">
        <v>34</v>
      </c>
      <c r="AN29" s="300"/>
      <c r="AO29" s="40">
        <v>18</v>
      </c>
      <c r="AP29" s="326">
        <v>18</v>
      </c>
      <c r="AQ29" s="353"/>
      <c r="AR29" s="35"/>
      <c r="AS29" s="35"/>
      <c r="AT29" s="35"/>
      <c r="AU29" s="36"/>
      <c r="AV29" s="31"/>
      <c r="AW29" s="38"/>
      <c r="AX29" s="32"/>
      <c r="AY29" s="23"/>
      <c r="AZ29" s="149"/>
    </row>
    <row r="30" spans="1:52" s="150" customFormat="1" ht="31.5" customHeight="1">
      <c r="A30" s="750" t="s">
        <v>167</v>
      </c>
      <c r="B30" s="231" t="s">
        <v>26</v>
      </c>
      <c r="C30" s="253" t="s">
        <v>45</v>
      </c>
      <c r="D30" s="52"/>
      <c r="E30" s="828">
        <v>4</v>
      </c>
      <c r="F30" s="256"/>
      <c r="G30" s="39"/>
      <c r="H30" s="43">
        <v>102</v>
      </c>
      <c r="I30" s="350">
        <v>10</v>
      </c>
      <c r="J30" s="43">
        <v>102</v>
      </c>
      <c r="K30" s="52">
        <v>20</v>
      </c>
      <c r="L30" s="52">
        <v>82</v>
      </c>
      <c r="M30" s="257"/>
      <c r="N30" s="579"/>
      <c r="O30" s="46"/>
      <c r="P30" s="46"/>
      <c r="Q30" s="46"/>
      <c r="R30" s="45"/>
      <c r="S30" s="1065"/>
      <c r="T30" s="560"/>
      <c r="U30" s="44"/>
      <c r="V30" s="44"/>
      <c r="W30" s="42"/>
      <c r="X30" s="42"/>
      <c r="Y30" s="292"/>
      <c r="Z30" s="299">
        <v>30</v>
      </c>
      <c r="AA30" s="46">
        <v>6</v>
      </c>
      <c r="AB30" s="46"/>
      <c r="AC30" s="521">
        <v>72</v>
      </c>
      <c r="AD30" s="44">
        <v>14</v>
      </c>
      <c r="AE30" s="760"/>
      <c r="AF30" s="798"/>
      <c r="AG30" s="640"/>
      <c r="AH30" s="656"/>
      <c r="AI30" s="640"/>
      <c r="AJ30" s="656"/>
      <c r="AK30" s="640"/>
      <c r="AL30" s="293"/>
      <c r="AM30" s="300"/>
      <c r="AN30" s="300"/>
      <c r="AO30" s="40"/>
      <c r="AP30" s="326"/>
      <c r="AQ30" s="353"/>
      <c r="AR30" s="35"/>
      <c r="AS30" s="35"/>
      <c r="AT30" s="35"/>
      <c r="AU30" s="36"/>
      <c r="AV30" s="31"/>
      <c r="AW30" s="38"/>
      <c r="AX30" s="32"/>
      <c r="AY30" s="23"/>
      <c r="AZ30" s="149"/>
    </row>
    <row r="31" spans="1:52" s="150" customFormat="1" ht="27.75" customHeight="1">
      <c r="A31" s="750" t="s">
        <v>168</v>
      </c>
      <c r="B31" s="231" t="s">
        <v>17</v>
      </c>
      <c r="C31" s="253" t="s">
        <v>243</v>
      </c>
      <c r="D31" s="1157" t="s">
        <v>238</v>
      </c>
      <c r="E31" s="1156">
        <v>8</v>
      </c>
      <c r="F31" s="1158"/>
      <c r="G31" s="39">
        <v>0</v>
      </c>
      <c r="H31" s="43">
        <v>178</v>
      </c>
      <c r="I31" s="350">
        <v>18</v>
      </c>
      <c r="J31" s="43">
        <f>K31+L31+M31</f>
        <v>178</v>
      </c>
      <c r="K31" s="350">
        <v>6</v>
      </c>
      <c r="L31" s="52">
        <v>172</v>
      </c>
      <c r="M31" s="257">
        <v>0</v>
      </c>
      <c r="N31" s="579"/>
      <c r="O31" s="46"/>
      <c r="P31" s="46"/>
      <c r="Q31" s="46"/>
      <c r="R31" s="45"/>
      <c r="S31" s="1065"/>
      <c r="T31" s="560"/>
      <c r="U31" s="44"/>
      <c r="V31" s="44"/>
      <c r="W31" s="42"/>
      <c r="X31" s="42"/>
      <c r="Y31" s="292"/>
      <c r="Z31" s="299">
        <v>30</v>
      </c>
      <c r="AA31" s="46">
        <v>30</v>
      </c>
      <c r="AB31" s="46"/>
      <c r="AC31" s="44">
        <v>36</v>
      </c>
      <c r="AD31" s="44">
        <v>36</v>
      </c>
      <c r="AE31" s="760"/>
      <c r="AF31" s="798">
        <v>20</v>
      </c>
      <c r="AG31" s="640">
        <v>18</v>
      </c>
      <c r="AH31" s="656"/>
      <c r="AI31" s="640">
        <v>40</v>
      </c>
      <c r="AJ31" s="656">
        <v>40</v>
      </c>
      <c r="AK31" s="640"/>
      <c r="AL31" s="287">
        <v>34</v>
      </c>
      <c r="AM31" s="224">
        <v>32</v>
      </c>
      <c r="AN31" s="224"/>
      <c r="AO31" s="40">
        <v>18</v>
      </c>
      <c r="AP31" s="522">
        <v>18</v>
      </c>
      <c r="AQ31" s="353"/>
      <c r="AR31" s="35"/>
      <c r="AS31" s="35"/>
      <c r="AT31" s="35"/>
      <c r="AU31" s="36"/>
      <c r="AV31" s="31"/>
      <c r="AW31" s="38"/>
      <c r="AX31" s="32"/>
      <c r="AY31" s="23"/>
      <c r="AZ31" s="149"/>
    </row>
    <row r="32" spans="1:52" s="150" customFormat="1" ht="27.75" customHeight="1" thickBot="1">
      <c r="A32" s="1101" t="s">
        <v>164</v>
      </c>
      <c r="B32" s="1102" t="s">
        <v>18</v>
      </c>
      <c r="C32" s="1103" t="s">
        <v>45</v>
      </c>
      <c r="D32" s="1104"/>
      <c r="E32" s="1105">
        <v>4</v>
      </c>
      <c r="F32" s="1106"/>
      <c r="G32" s="1107"/>
      <c r="H32" s="1108">
        <v>104</v>
      </c>
      <c r="I32" s="1109">
        <v>10</v>
      </c>
      <c r="J32" s="1108">
        <v>104</v>
      </c>
      <c r="K32" s="1109">
        <v>80</v>
      </c>
      <c r="L32" s="1110">
        <v>24</v>
      </c>
      <c r="M32" s="1109"/>
      <c r="N32" s="1111"/>
      <c r="O32" s="1112"/>
      <c r="P32" s="1112"/>
      <c r="Q32" s="1112"/>
      <c r="R32" s="1112"/>
      <c r="S32" s="1113"/>
      <c r="T32" s="1131"/>
      <c r="U32" s="1121"/>
      <c r="V32" s="1121"/>
      <c r="W32" s="1132"/>
      <c r="X32" s="1132"/>
      <c r="Y32" s="1133"/>
      <c r="Z32" s="1134"/>
      <c r="AA32" s="1135"/>
      <c r="AB32" s="1135"/>
      <c r="AC32" s="1121">
        <v>104</v>
      </c>
      <c r="AD32" s="1121">
        <v>24</v>
      </c>
      <c r="AE32" s="1122"/>
      <c r="AF32" s="1123"/>
      <c r="AG32" s="1124"/>
      <c r="AH32" s="1125"/>
      <c r="AI32" s="1124"/>
      <c r="AJ32" s="1125"/>
      <c r="AK32" s="1124"/>
      <c r="AL32" s="1126"/>
      <c r="AM32" s="1127"/>
      <c r="AN32" s="1127"/>
      <c r="AO32" s="1128"/>
      <c r="AP32" s="1127"/>
      <c r="AQ32" s="1129"/>
      <c r="AR32" s="35"/>
      <c r="AS32" s="35"/>
      <c r="AT32" s="35"/>
      <c r="AU32" s="36"/>
      <c r="AV32" s="31"/>
      <c r="AW32" s="38"/>
      <c r="AX32" s="32"/>
      <c r="AY32" s="23"/>
      <c r="AZ32" s="149"/>
    </row>
    <row r="33" spans="1:52" s="154" customFormat="1" ht="30.75" customHeight="1" thickTop="1">
      <c r="A33" s="1090" t="s">
        <v>19</v>
      </c>
      <c r="B33" s="1091" t="s">
        <v>170</v>
      </c>
      <c r="C33" s="1092" t="s">
        <v>252</v>
      </c>
      <c r="D33" s="1093">
        <v>0</v>
      </c>
      <c r="E33" s="1094">
        <v>13</v>
      </c>
      <c r="F33" s="1095">
        <v>1</v>
      </c>
      <c r="G33" s="1096"/>
      <c r="H33" s="1097">
        <f aca="true" t="shared" si="5" ref="H33:M33">SUM(H34:H47)</f>
        <v>1102</v>
      </c>
      <c r="I33" s="1097">
        <f t="shared" si="5"/>
        <v>116</v>
      </c>
      <c r="J33" s="1097">
        <f t="shared" si="5"/>
        <v>1102</v>
      </c>
      <c r="K33" s="1097">
        <f>SUM(K34:K47)</f>
        <v>602</v>
      </c>
      <c r="L33" s="1097">
        <f t="shared" si="5"/>
        <v>480</v>
      </c>
      <c r="M33" s="1097">
        <f t="shared" si="5"/>
        <v>20</v>
      </c>
      <c r="N33" s="1098">
        <f>SUM(N34:N36)</f>
        <v>0</v>
      </c>
      <c r="O33" s="1097">
        <f>SUM(O34:O36)</f>
        <v>0</v>
      </c>
      <c r="P33" s="1097">
        <f>SUM(P34:P36)</f>
        <v>0</v>
      </c>
      <c r="Q33" s="1097">
        <f>SUM(Q34:Q36)</f>
        <v>0</v>
      </c>
      <c r="R33" s="1097">
        <f>SUM(R34:R36)</f>
        <v>0</v>
      </c>
      <c r="S33" s="1099"/>
      <c r="T33" s="1100">
        <f>SUM(T34:T46)</f>
        <v>0</v>
      </c>
      <c r="U33" s="1114">
        <f>SUM(U34:U46)</f>
        <v>0</v>
      </c>
      <c r="V33" s="1114">
        <f>SUM(V34:V46)</f>
        <v>0</v>
      </c>
      <c r="W33" s="1114">
        <f>SUM(W34:W57)</f>
        <v>0</v>
      </c>
      <c r="X33" s="1114">
        <f>SUM(X34:X36)</f>
        <v>0</v>
      </c>
      <c r="Y33" s="1130">
        <f>SUM(Y34:Y46)</f>
        <v>0</v>
      </c>
      <c r="Z33" s="1100">
        <f aca="true" t="shared" si="6" ref="Z33:AQ33">SUM(Z34:Z47)</f>
        <v>242</v>
      </c>
      <c r="AA33" s="1114">
        <f t="shared" si="6"/>
        <v>96</v>
      </c>
      <c r="AB33" s="1114">
        <f t="shared" si="6"/>
        <v>0</v>
      </c>
      <c r="AC33" s="1114">
        <f t="shared" si="6"/>
        <v>374</v>
      </c>
      <c r="AD33" s="1114">
        <f t="shared" si="6"/>
        <v>154</v>
      </c>
      <c r="AE33" s="1115">
        <f t="shared" si="6"/>
        <v>20</v>
      </c>
      <c r="AF33" s="1116">
        <f t="shared" si="6"/>
        <v>204</v>
      </c>
      <c r="AG33" s="1117">
        <f t="shared" si="6"/>
        <v>90</v>
      </c>
      <c r="AH33" s="1118">
        <f t="shared" si="6"/>
        <v>0</v>
      </c>
      <c r="AI33" s="1117">
        <f t="shared" si="6"/>
        <v>0</v>
      </c>
      <c r="AJ33" s="1118">
        <f t="shared" si="6"/>
        <v>0</v>
      </c>
      <c r="AK33" s="1117">
        <f t="shared" si="6"/>
        <v>0</v>
      </c>
      <c r="AL33" s="1119">
        <f t="shared" si="6"/>
        <v>208</v>
      </c>
      <c r="AM33" s="1118">
        <f t="shared" si="6"/>
        <v>110</v>
      </c>
      <c r="AN33" s="1118">
        <f t="shared" si="6"/>
        <v>0</v>
      </c>
      <c r="AO33" s="1118">
        <f t="shared" si="6"/>
        <v>74</v>
      </c>
      <c r="AP33" s="1118">
        <f t="shared" si="6"/>
        <v>30</v>
      </c>
      <c r="AQ33" s="1120">
        <f t="shared" si="6"/>
        <v>0</v>
      </c>
      <c r="AR33" s="162"/>
      <c r="AS33" s="162"/>
      <c r="AT33" s="162"/>
      <c r="AU33" s="164"/>
      <c r="AV33" s="165"/>
      <c r="AW33" s="163"/>
      <c r="AX33" s="159"/>
      <c r="AY33" s="153"/>
      <c r="AZ33" s="166"/>
    </row>
    <row r="34" spans="1:52" s="150" customFormat="1" ht="35.25" customHeight="1">
      <c r="A34" s="1166" t="s">
        <v>172</v>
      </c>
      <c r="B34" s="231" t="s">
        <v>175</v>
      </c>
      <c r="C34" s="253" t="s">
        <v>45</v>
      </c>
      <c r="D34" s="135" t="s">
        <v>0</v>
      </c>
      <c r="E34" s="34">
        <v>3</v>
      </c>
      <c r="F34" s="353"/>
      <c r="G34" s="48" t="s">
        <v>0</v>
      </c>
      <c r="H34" s="43">
        <v>78</v>
      </c>
      <c r="I34" s="42">
        <v>8</v>
      </c>
      <c r="J34" s="43">
        <f>K34+L34+M34</f>
        <v>78</v>
      </c>
      <c r="K34" s="52">
        <v>30</v>
      </c>
      <c r="L34" s="257">
        <v>48</v>
      </c>
      <c r="M34" s="45">
        <v>0</v>
      </c>
      <c r="N34" s="580"/>
      <c r="O34" s="33"/>
      <c r="P34" s="33"/>
      <c r="Q34" s="33"/>
      <c r="R34" s="597"/>
      <c r="S34" s="1066"/>
      <c r="T34" s="561"/>
      <c r="U34" s="280"/>
      <c r="V34" s="280"/>
      <c r="W34" s="281"/>
      <c r="X34" s="281"/>
      <c r="Y34" s="282"/>
      <c r="Z34" s="299">
        <v>78</v>
      </c>
      <c r="AA34" s="46">
        <v>48</v>
      </c>
      <c r="AB34" s="33"/>
      <c r="AC34" s="280"/>
      <c r="AD34" s="280"/>
      <c r="AE34" s="761"/>
      <c r="AF34" s="799"/>
      <c r="AG34" s="641"/>
      <c r="AH34" s="659"/>
      <c r="AI34" s="660"/>
      <c r="AJ34" s="659"/>
      <c r="AK34" s="641"/>
      <c r="AL34" s="135"/>
      <c r="AM34" s="360"/>
      <c r="AN34" s="360"/>
      <c r="AO34" s="361"/>
      <c r="AP34" s="362"/>
      <c r="AQ34" s="136"/>
      <c r="AR34" s="35"/>
      <c r="AS34" s="35"/>
      <c r="AT34" s="35"/>
      <c r="AU34" s="36"/>
      <c r="AV34" s="31"/>
      <c r="AW34" s="38"/>
      <c r="AX34" s="32"/>
      <c r="AY34" s="23"/>
      <c r="AZ34" s="149"/>
    </row>
    <row r="35" spans="1:52" s="150" customFormat="1" ht="36" customHeight="1">
      <c r="A35" s="1166" t="s">
        <v>173</v>
      </c>
      <c r="B35" s="231" t="s">
        <v>84</v>
      </c>
      <c r="C35" s="253" t="s">
        <v>244</v>
      </c>
      <c r="D35" s="135"/>
      <c r="E35" s="40">
        <v>7.8</v>
      </c>
      <c r="F35" s="136"/>
      <c r="G35" s="48"/>
      <c r="H35" s="43">
        <v>144</v>
      </c>
      <c r="I35" s="42">
        <v>14</v>
      </c>
      <c r="J35" s="43">
        <v>144</v>
      </c>
      <c r="K35" s="52">
        <v>84</v>
      </c>
      <c r="L35" s="257">
        <v>60</v>
      </c>
      <c r="M35" s="45"/>
      <c r="N35" s="580"/>
      <c r="O35" s="33"/>
      <c r="P35" s="33"/>
      <c r="Q35" s="33"/>
      <c r="R35" s="597"/>
      <c r="S35" s="1066"/>
      <c r="T35" s="561"/>
      <c r="U35" s="280"/>
      <c r="V35" s="280"/>
      <c r="W35" s="281"/>
      <c r="X35" s="281"/>
      <c r="Y35" s="282"/>
      <c r="Z35" s="283"/>
      <c r="AA35" s="33"/>
      <c r="AB35" s="33"/>
      <c r="AC35" s="44"/>
      <c r="AD35" s="44"/>
      <c r="AE35" s="761"/>
      <c r="AF35" s="799"/>
      <c r="AG35" s="641"/>
      <c r="AH35" s="660"/>
      <c r="AI35" s="660"/>
      <c r="AJ35" s="660"/>
      <c r="AK35" s="641"/>
      <c r="AL35" s="293">
        <v>70</v>
      </c>
      <c r="AM35" s="300">
        <v>30</v>
      </c>
      <c r="AN35" s="284"/>
      <c r="AO35" s="40">
        <v>74</v>
      </c>
      <c r="AP35" s="326">
        <v>30</v>
      </c>
      <c r="AQ35" s="136"/>
      <c r="AR35" s="35"/>
      <c r="AS35" s="35"/>
      <c r="AT35" s="35"/>
      <c r="AU35" s="36"/>
      <c r="AV35" s="31"/>
      <c r="AW35" s="38"/>
      <c r="AX35" s="32"/>
      <c r="AY35" s="23"/>
      <c r="AZ35" s="149"/>
    </row>
    <row r="36" spans="1:52" s="150" customFormat="1" ht="28.5" customHeight="1">
      <c r="A36" s="1166" t="s">
        <v>174</v>
      </c>
      <c r="B36" s="231" t="s">
        <v>176</v>
      </c>
      <c r="C36" s="253" t="s">
        <v>109</v>
      </c>
      <c r="D36" s="135"/>
      <c r="E36" s="40">
        <v>5</v>
      </c>
      <c r="F36" s="136"/>
      <c r="G36" s="48"/>
      <c r="H36" s="43">
        <v>106</v>
      </c>
      <c r="I36" s="42">
        <v>10</v>
      </c>
      <c r="J36" s="43">
        <v>106</v>
      </c>
      <c r="K36" s="52">
        <v>62</v>
      </c>
      <c r="L36" s="52">
        <v>44</v>
      </c>
      <c r="M36" s="45"/>
      <c r="N36" s="580"/>
      <c r="O36" s="33"/>
      <c r="P36" s="33"/>
      <c r="Q36" s="33"/>
      <c r="R36" s="597"/>
      <c r="S36" s="1066"/>
      <c r="T36" s="561"/>
      <c r="U36" s="280"/>
      <c r="V36" s="280"/>
      <c r="W36" s="281"/>
      <c r="X36" s="281"/>
      <c r="Y36" s="282"/>
      <c r="Z36" s="283"/>
      <c r="AA36" s="33"/>
      <c r="AB36" s="33"/>
      <c r="AC36" s="44"/>
      <c r="AD36" s="280"/>
      <c r="AE36" s="761"/>
      <c r="AF36" s="798">
        <v>106</v>
      </c>
      <c r="AG36" s="640">
        <v>44</v>
      </c>
      <c r="AH36" s="660"/>
      <c r="AI36" s="660"/>
      <c r="AJ36" s="660"/>
      <c r="AK36" s="641"/>
      <c r="AL36" s="135"/>
      <c r="AM36" s="284"/>
      <c r="AN36" s="284"/>
      <c r="AO36" s="34"/>
      <c r="AP36" s="285"/>
      <c r="AQ36" s="136"/>
      <c r="AR36" s="35"/>
      <c r="AS36" s="35"/>
      <c r="AT36" s="35"/>
      <c r="AU36" s="36"/>
      <c r="AV36" s="31"/>
      <c r="AW36" s="38"/>
      <c r="AX36" s="32"/>
      <c r="AY36" s="23"/>
      <c r="AZ36" s="149"/>
    </row>
    <row r="37" spans="1:52" s="26" customFormat="1" ht="32.25" customHeight="1">
      <c r="A37" s="1167" t="s">
        <v>20</v>
      </c>
      <c r="B37" s="232" t="s">
        <v>177</v>
      </c>
      <c r="C37" s="352" t="s">
        <v>110</v>
      </c>
      <c r="D37" s="197"/>
      <c r="E37" s="40">
        <v>6</v>
      </c>
      <c r="F37" s="353"/>
      <c r="G37" s="48"/>
      <c r="H37" s="41">
        <v>60</v>
      </c>
      <c r="I37" s="42">
        <v>6</v>
      </c>
      <c r="J37" s="258">
        <f aca="true" t="shared" si="7" ref="J37:J44">K37+L37+M37</f>
        <v>60</v>
      </c>
      <c r="K37" s="44">
        <v>24</v>
      </c>
      <c r="L37" s="44">
        <v>36</v>
      </c>
      <c r="M37" s="45"/>
      <c r="N37" s="186">
        <v>0</v>
      </c>
      <c r="O37" s="186"/>
      <c r="P37" s="186"/>
      <c r="Q37" s="187">
        <v>0</v>
      </c>
      <c r="R37" s="598"/>
      <c r="S37" s="1065"/>
      <c r="T37" s="560"/>
      <c r="U37" s="44"/>
      <c r="V37" s="44"/>
      <c r="W37" s="42"/>
      <c r="X37" s="42"/>
      <c r="Y37" s="292"/>
      <c r="Z37" s="299"/>
      <c r="AA37" s="46"/>
      <c r="AB37" s="46"/>
      <c r="AC37" s="52"/>
      <c r="AD37" s="44"/>
      <c r="AE37" s="760"/>
      <c r="AF37" s="798"/>
      <c r="AG37" s="663"/>
      <c r="AH37" s="701"/>
      <c r="AI37" s="656"/>
      <c r="AJ37" s="656"/>
      <c r="AK37" s="640"/>
      <c r="AL37" s="293">
        <v>60</v>
      </c>
      <c r="AM37" s="300">
        <v>36</v>
      </c>
      <c r="AN37" s="300"/>
      <c r="AO37" s="40" t="s">
        <v>0</v>
      </c>
      <c r="AP37" s="326"/>
      <c r="AQ37" s="136"/>
      <c r="AR37" s="35"/>
      <c r="AS37" s="35"/>
      <c r="AT37" s="35"/>
      <c r="AU37" s="36"/>
      <c r="AV37" s="31"/>
      <c r="AW37" s="38"/>
      <c r="AX37" s="32"/>
      <c r="AY37" s="24"/>
      <c r="AZ37" s="25"/>
    </row>
    <row r="38" spans="1:52" s="26" customFormat="1" ht="33" customHeight="1">
      <c r="A38" s="1167" t="s">
        <v>21</v>
      </c>
      <c r="B38" s="232" t="s">
        <v>178</v>
      </c>
      <c r="C38" s="253" t="s">
        <v>109</v>
      </c>
      <c r="D38" s="40"/>
      <c r="E38" s="40">
        <v>7</v>
      </c>
      <c r="F38" s="136"/>
      <c r="G38" s="48"/>
      <c r="H38" s="41">
        <v>78</v>
      </c>
      <c r="I38" s="42">
        <v>8</v>
      </c>
      <c r="J38" s="43">
        <f t="shared" si="7"/>
        <v>78</v>
      </c>
      <c r="K38" s="44">
        <v>34</v>
      </c>
      <c r="L38" s="44">
        <v>44</v>
      </c>
      <c r="M38" s="45"/>
      <c r="N38" s="581">
        <v>0</v>
      </c>
      <c r="O38" s="184"/>
      <c r="P38" s="184"/>
      <c r="Q38" s="185">
        <v>0</v>
      </c>
      <c r="R38" s="599"/>
      <c r="S38" s="1065"/>
      <c r="T38" s="560"/>
      <c r="U38" s="44"/>
      <c r="V38" s="44"/>
      <c r="W38" s="42"/>
      <c r="X38" s="42"/>
      <c r="Y38" s="292"/>
      <c r="Z38" s="299"/>
      <c r="AA38" s="46"/>
      <c r="AB38" s="46"/>
      <c r="AC38" s="44"/>
      <c r="AD38" s="44"/>
      <c r="AE38" s="760"/>
      <c r="AF38" s="798"/>
      <c r="AG38" s="663"/>
      <c r="AH38" s="701"/>
      <c r="AI38" s="656"/>
      <c r="AJ38" s="656"/>
      <c r="AK38" s="640"/>
      <c r="AL38" s="293">
        <v>78</v>
      </c>
      <c r="AM38" s="300">
        <v>44</v>
      </c>
      <c r="AN38" s="300"/>
      <c r="AO38" s="40"/>
      <c r="AP38" s="326"/>
      <c r="AQ38" s="136"/>
      <c r="AR38" s="35"/>
      <c r="AS38" s="35"/>
      <c r="AT38" s="35"/>
      <c r="AU38" s="36"/>
      <c r="AV38" s="31"/>
      <c r="AW38" s="38"/>
      <c r="AX38" s="32"/>
      <c r="AY38" s="24"/>
      <c r="AZ38" s="25"/>
    </row>
    <row r="39" spans="1:52" s="51" customFormat="1" ht="30.75" customHeight="1">
      <c r="A39" s="1167" t="s">
        <v>22</v>
      </c>
      <c r="B39" s="232" t="s">
        <v>179</v>
      </c>
      <c r="C39" s="253" t="s">
        <v>110</v>
      </c>
      <c r="D39" s="40"/>
      <c r="E39" s="40"/>
      <c r="F39" s="353">
        <v>4</v>
      </c>
      <c r="G39" s="48"/>
      <c r="H39" s="41">
        <v>154</v>
      </c>
      <c r="I39" s="42">
        <v>18</v>
      </c>
      <c r="J39" s="43">
        <f t="shared" si="7"/>
        <v>154</v>
      </c>
      <c r="K39" s="40">
        <v>94</v>
      </c>
      <c r="L39" s="40">
        <v>40</v>
      </c>
      <c r="M39" s="45">
        <v>20</v>
      </c>
      <c r="N39" s="579">
        <v>0</v>
      </c>
      <c r="O39" s="46"/>
      <c r="P39" s="46"/>
      <c r="Q39" s="47">
        <v>0</v>
      </c>
      <c r="R39" s="45"/>
      <c r="S39" s="1065"/>
      <c r="T39" s="48"/>
      <c r="U39" s="40"/>
      <c r="V39" s="40"/>
      <c r="W39" s="42"/>
      <c r="X39" s="42"/>
      <c r="Y39" s="292"/>
      <c r="Z39" s="299">
        <v>72</v>
      </c>
      <c r="AA39" s="46">
        <v>20</v>
      </c>
      <c r="AB39" s="46"/>
      <c r="AC39" s="40">
        <v>82</v>
      </c>
      <c r="AD39" s="40">
        <v>20</v>
      </c>
      <c r="AE39" s="762">
        <v>20</v>
      </c>
      <c r="AF39" s="800"/>
      <c r="AG39" s="664"/>
      <c r="AH39" s="702"/>
      <c r="AI39" s="681"/>
      <c r="AJ39" s="681"/>
      <c r="AK39" s="326"/>
      <c r="AL39" s="293"/>
      <c r="AM39" s="300"/>
      <c r="AN39" s="300"/>
      <c r="AO39" s="40"/>
      <c r="AP39" s="326"/>
      <c r="AQ39" s="136"/>
      <c r="AR39" s="35"/>
      <c r="AS39" s="35"/>
      <c r="AT39" s="35"/>
      <c r="AU39" s="36"/>
      <c r="AV39" s="31"/>
      <c r="AW39" s="38"/>
      <c r="AX39" s="32"/>
      <c r="AY39" s="49"/>
      <c r="AZ39" s="50"/>
    </row>
    <row r="40" spans="1:52" s="51" customFormat="1" ht="39" customHeight="1">
      <c r="A40" s="1167" t="s">
        <v>23</v>
      </c>
      <c r="B40" s="232" t="s">
        <v>103</v>
      </c>
      <c r="C40" s="253" t="s">
        <v>109</v>
      </c>
      <c r="D40" s="197"/>
      <c r="E40" s="40">
        <v>4</v>
      </c>
      <c r="F40" s="353"/>
      <c r="G40" s="48"/>
      <c r="H40" s="41">
        <v>64</v>
      </c>
      <c r="I40" s="40">
        <v>6</v>
      </c>
      <c r="J40" s="43">
        <f t="shared" si="7"/>
        <v>64</v>
      </c>
      <c r="K40" s="40">
        <v>48</v>
      </c>
      <c r="L40" s="40">
        <v>16</v>
      </c>
      <c r="M40" s="45"/>
      <c r="N40" s="582">
        <v>0</v>
      </c>
      <c r="O40" s="46"/>
      <c r="P40" s="46"/>
      <c r="Q40" s="47">
        <v>0</v>
      </c>
      <c r="R40" s="45"/>
      <c r="S40" s="1065"/>
      <c r="T40" s="48"/>
      <c r="U40" s="40"/>
      <c r="V40" s="40"/>
      <c r="W40" s="46"/>
      <c r="X40" s="46"/>
      <c r="Y40" s="134"/>
      <c r="Z40" s="48">
        <v>30</v>
      </c>
      <c r="AA40" s="40">
        <v>6</v>
      </c>
      <c r="AB40" s="40"/>
      <c r="AC40" s="40">
        <v>34</v>
      </c>
      <c r="AD40" s="40">
        <v>10</v>
      </c>
      <c r="AE40" s="762"/>
      <c r="AF40" s="800"/>
      <c r="AG40" s="664"/>
      <c r="AH40" s="702"/>
      <c r="AI40" s="681"/>
      <c r="AJ40" s="681"/>
      <c r="AK40" s="326"/>
      <c r="AL40" s="287"/>
      <c r="AM40" s="224"/>
      <c r="AN40" s="224"/>
      <c r="AO40" s="52"/>
      <c r="AP40" s="326"/>
      <c r="AQ40" s="136"/>
      <c r="AR40" s="35"/>
      <c r="AS40" s="35"/>
      <c r="AT40" s="35"/>
      <c r="AU40" s="36"/>
      <c r="AV40" s="31"/>
      <c r="AW40" s="38"/>
      <c r="AX40" s="32"/>
      <c r="AY40" s="49"/>
      <c r="AZ40" s="50"/>
    </row>
    <row r="41" spans="1:52" ht="30.75" customHeight="1">
      <c r="A41" s="1168" t="s">
        <v>24</v>
      </c>
      <c r="B41" s="1088" t="s">
        <v>180</v>
      </c>
      <c r="C41" s="253" t="s">
        <v>109</v>
      </c>
      <c r="D41" s="354"/>
      <c r="E41" s="53">
        <v>4</v>
      </c>
      <c r="F41" s="172"/>
      <c r="G41" s="58"/>
      <c r="H41" s="41">
        <v>72</v>
      </c>
      <c r="I41" s="54">
        <v>8</v>
      </c>
      <c r="J41" s="43">
        <v>72</v>
      </c>
      <c r="K41" s="53">
        <v>32</v>
      </c>
      <c r="L41" s="53">
        <v>40</v>
      </c>
      <c r="M41" s="55"/>
      <c r="N41" s="583">
        <v>0</v>
      </c>
      <c r="O41" s="56"/>
      <c r="P41" s="56"/>
      <c r="Q41" s="57">
        <v>0</v>
      </c>
      <c r="R41" s="64"/>
      <c r="S41" s="870"/>
      <c r="T41" s="562"/>
      <c r="U41" s="294"/>
      <c r="V41" s="294"/>
      <c r="W41" s="294"/>
      <c r="X41" s="294"/>
      <c r="Y41" s="295"/>
      <c r="Z41" s="58"/>
      <c r="AA41" s="53"/>
      <c r="AB41" s="53"/>
      <c r="AC41" s="1148">
        <v>72</v>
      </c>
      <c r="AD41" s="1148">
        <v>40</v>
      </c>
      <c r="AE41" s="763"/>
      <c r="AF41" s="801"/>
      <c r="AG41" s="665"/>
      <c r="AH41" s="703"/>
      <c r="AI41" s="682"/>
      <c r="AJ41" s="682"/>
      <c r="AK41" s="642"/>
      <c r="AL41" s="317"/>
      <c r="AM41" s="59"/>
      <c r="AN41" s="59"/>
      <c r="AO41" s="53"/>
      <c r="AP41" s="60"/>
      <c r="AQ41" s="172"/>
      <c r="AR41" s="61"/>
      <c r="AS41" s="61"/>
      <c r="AT41" s="61"/>
      <c r="AU41" s="62"/>
      <c r="AV41" s="31"/>
      <c r="AW41" s="38"/>
      <c r="AX41" s="32"/>
      <c r="AY41" s="63"/>
      <c r="AZ41" s="7"/>
    </row>
    <row r="42" spans="1:52" ht="43.5" customHeight="1">
      <c r="A42" s="1168" t="s">
        <v>25</v>
      </c>
      <c r="B42" s="1088" t="s">
        <v>112</v>
      </c>
      <c r="C42" s="253" t="s">
        <v>109</v>
      </c>
      <c r="D42" s="329"/>
      <c r="E42" s="53">
        <v>4</v>
      </c>
      <c r="F42" s="356"/>
      <c r="G42" s="58"/>
      <c r="H42" s="41">
        <v>72</v>
      </c>
      <c r="I42" s="54">
        <v>8</v>
      </c>
      <c r="J42" s="43">
        <v>72</v>
      </c>
      <c r="K42" s="53">
        <v>42</v>
      </c>
      <c r="L42" s="53">
        <v>30</v>
      </c>
      <c r="M42" s="64"/>
      <c r="N42" s="583">
        <v>0</v>
      </c>
      <c r="O42" s="56"/>
      <c r="P42" s="56"/>
      <c r="Q42" s="57">
        <v>0</v>
      </c>
      <c r="R42" s="64"/>
      <c r="S42" s="870"/>
      <c r="T42" s="562"/>
      <c r="U42" s="294"/>
      <c r="V42" s="294"/>
      <c r="W42" s="294"/>
      <c r="X42" s="294"/>
      <c r="Y42" s="295"/>
      <c r="Z42" s="58"/>
      <c r="AA42" s="53"/>
      <c r="AB42" s="53"/>
      <c r="AC42" s="53">
        <v>72</v>
      </c>
      <c r="AD42" s="53">
        <v>30</v>
      </c>
      <c r="AE42" s="764"/>
      <c r="AF42" s="802"/>
      <c r="AG42" s="666"/>
      <c r="AH42" s="704"/>
      <c r="AI42" s="683"/>
      <c r="AJ42" s="683"/>
      <c r="AK42" s="60"/>
      <c r="AL42" s="317"/>
      <c r="AM42" s="59"/>
      <c r="AN42" s="59"/>
      <c r="AO42" s="53"/>
      <c r="AP42" s="60"/>
      <c r="AQ42" s="302"/>
      <c r="AR42" s="61"/>
      <c r="AS42" s="61"/>
      <c r="AT42" s="61"/>
      <c r="AU42" s="62"/>
      <c r="AV42" s="31"/>
      <c r="AW42" s="38"/>
      <c r="AX42" s="32"/>
      <c r="AY42" s="63"/>
      <c r="AZ42" s="7"/>
    </row>
    <row r="43" spans="1:52" ht="41.25" customHeight="1">
      <c r="A43" s="1168" t="s">
        <v>27</v>
      </c>
      <c r="B43" s="1088" t="s">
        <v>257</v>
      </c>
      <c r="C43" s="352" t="s">
        <v>109</v>
      </c>
      <c r="D43" s="329"/>
      <c r="E43" s="53">
        <v>3</v>
      </c>
      <c r="F43" s="356"/>
      <c r="G43" s="58"/>
      <c r="H43" s="41">
        <v>32</v>
      </c>
      <c r="I43" s="54">
        <v>4</v>
      </c>
      <c r="J43" s="43">
        <v>32</v>
      </c>
      <c r="K43" s="53">
        <v>20</v>
      </c>
      <c r="L43" s="53">
        <v>12</v>
      </c>
      <c r="M43" s="64"/>
      <c r="N43" s="583">
        <v>0</v>
      </c>
      <c r="O43" s="56"/>
      <c r="P43" s="56"/>
      <c r="Q43" s="57">
        <v>0</v>
      </c>
      <c r="R43" s="64"/>
      <c r="S43" s="870"/>
      <c r="T43" s="563"/>
      <c r="U43" s="46"/>
      <c r="V43" s="46"/>
      <c r="W43" s="350" t="s">
        <v>0</v>
      </c>
      <c r="X43" s="46"/>
      <c r="Y43" s="134"/>
      <c r="Z43" s="58">
        <v>32</v>
      </c>
      <c r="AA43" s="53">
        <v>12</v>
      </c>
      <c r="AB43" s="53"/>
      <c r="AC43" s="53"/>
      <c r="AD43" s="53"/>
      <c r="AE43" s="764"/>
      <c r="AF43" s="802"/>
      <c r="AG43" s="666"/>
      <c r="AH43" s="704"/>
      <c r="AI43" s="683"/>
      <c r="AJ43" s="683"/>
      <c r="AK43" s="60"/>
      <c r="AL43" s="317"/>
      <c r="AM43" s="59"/>
      <c r="AN43" s="59"/>
      <c r="AO43" s="53"/>
      <c r="AP43" s="60"/>
      <c r="AQ43" s="302"/>
      <c r="AR43" s="61"/>
      <c r="AS43" s="61"/>
      <c r="AT43" s="61"/>
      <c r="AU43" s="62"/>
      <c r="AV43" s="31"/>
      <c r="AW43" s="38"/>
      <c r="AX43" s="32"/>
      <c r="AY43" s="63"/>
      <c r="AZ43" s="7"/>
    </row>
    <row r="44" spans="1:53" ht="30.75" customHeight="1">
      <c r="A44" s="1168" t="s">
        <v>113</v>
      </c>
      <c r="B44" s="1089" t="s">
        <v>181</v>
      </c>
      <c r="C44" s="433" t="s">
        <v>109</v>
      </c>
      <c r="D44" s="329"/>
      <c r="E44" s="358">
        <v>4</v>
      </c>
      <c r="F44" s="359"/>
      <c r="G44" s="58"/>
      <c r="H44" s="41">
        <v>62</v>
      </c>
      <c r="I44" s="54">
        <v>6</v>
      </c>
      <c r="J44" s="43">
        <f t="shared" si="7"/>
        <v>62</v>
      </c>
      <c r="K44" s="53">
        <v>30</v>
      </c>
      <c r="L44" s="53">
        <v>32</v>
      </c>
      <c r="M44" s="65"/>
      <c r="N44" s="584">
        <v>0</v>
      </c>
      <c r="O44" s="66"/>
      <c r="P44" s="66"/>
      <c r="Q44" s="67">
        <v>0</v>
      </c>
      <c r="R44" s="65"/>
      <c r="S44" s="1067"/>
      <c r="T44" s="560"/>
      <c r="U44" s="44"/>
      <c r="V44" s="44"/>
      <c r="W44" s="42"/>
      <c r="X44" s="42"/>
      <c r="Y44" s="292"/>
      <c r="Z44" s="58"/>
      <c r="AA44" s="53"/>
      <c r="AB44" s="53"/>
      <c r="AC44" s="493">
        <v>62</v>
      </c>
      <c r="AD44" s="53">
        <v>32</v>
      </c>
      <c r="AE44" s="764"/>
      <c r="AF44" s="802"/>
      <c r="AG44" s="666"/>
      <c r="AH44" s="704"/>
      <c r="AI44" s="683"/>
      <c r="AJ44" s="683"/>
      <c r="AK44" s="60"/>
      <c r="AL44" s="317"/>
      <c r="AM44" s="59"/>
      <c r="AN44" s="59"/>
      <c r="AO44" s="358"/>
      <c r="AP44" s="60"/>
      <c r="AQ44" s="302"/>
      <c r="AR44" s="61"/>
      <c r="AS44" s="61"/>
      <c r="AT44" s="61"/>
      <c r="AU44" s="62"/>
      <c r="AV44" s="31"/>
      <c r="AW44" s="62"/>
      <c r="AX44" s="32"/>
      <c r="AY44" s="63"/>
      <c r="AZ44" s="7"/>
      <c r="BA44" s="68"/>
    </row>
    <row r="45" spans="1:52" ht="28.5" customHeight="1">
      <c r="A45" s="1168" t="s">
        <v>114</v>
      </c>
      <c r="B45" s="1089" t="s">
        <v>182</v>
      </c>
      <c r="C45" s="253" t="s">
        <v>109</v>
      </c>
      <c r="D45" s="317"/>
      <c r="E45" s="53">
        <v>4</v>
      </c>
      <c r="F45" s="355"/>
      <c r="G45" s="58"/>
      <c r="H45" s="43">
        <v>32</v>
      </c>
      <c r="I45" s="54">
        <v>4</v>
      </c>
      <c r="J45" s="43">
        <f>SUM(K45+L45+M45)</f>
        <v>32</v>
      </c>
      <c r="K45" s="53">
        <v>20</v>
      </c>
      <c r="L45" s="53">
        <v>12</v>
      </c>
      <c r="M45" s="59"/>
      <c r="N45" s="584">
        <v>0</v>
      </c>
      <c r="O45" s="53"/>
      <c r="P45" s="53"/>
      <c r="Q45" s="69">
        <v>0</v>
      </c>
      <c r="R45" s="59"/>
      <c r="S45" s="766"/>
      <c r="T45" s="560"/>
      <c r="U45" s="44"/>
      <c r="V45" s="44"/>
      <c r="W45" s="42" t="s">
        <v>0</v>
      </c>
      <c r="X45" s="42"/>
      <c r="Y45" s="292"/>
      <c r="Z45" s="53"/>
      <c r="AA45" s="53"/>
      <c r="AB45" s="59"/>
      <c r="AC45" s="1176">
        <v>32</v>
      </c>
      <c r="AD45" s="1175">
        <v>12</v>
      </c>
      <c r="AE45" s="764"/>
      <c r="AF45" s="802"/>
      <c r="AG45" s="666"/>
      <c r="AH45" s="704"/>
      <c r="AI45" s="683"/>
      <c r="AJ45" s="683"/>
      <c r="AK45" s="60"/>
      <c r="AL45" s="317"/>
      <c r="AM45" s="59"/>
      <c r="AN45" s="59"/>
      <c r="AO45" s="181"/>
      <c r="AP45" s="183"/>
      <c r="AQ45" s="302"/>
      <c r="AR45" s="61"/>
      <c r="AS45" s="61"/>
      <c r="AT45" s="61"/>
      <c r="AU45" s="62"/>
      <c r="AV45" s="31"/>
      <c r="AW45" s="38"/>
      <c r="AX45" s="32"/>
      <c r="AY45" s="63"/>
      <c r="AZ45" s="7"/>
    </row>
    <row r="46" spans="1:52" ht="28.5" customHeight="1">
      <c r="A46" s="1169" t="s">
        <v>253</v>
      </c>
      <c r="B46" s="1089" t="s">
        <v>255</v>
      </c>
      <c r="C46" s="253" t="s">
        <v>109</v>
      </c>
      <c r="D46" s="183"/>
      <c r="E46" s="182">
        <v>5</v>
      </c>
      <c r="F46" s="357"/>
      <c r="G46" s="183"/>
      <c r="H46" s="193">
        <v>98</v>
      </c>
      <c r="I46" s="194">
        <v>10</v>
      </c>
      <c r="J46" s="193">
        <f>SUM(K46+L46+M46)</f>
        <v>98</v>
      </c>
      <c r="K46" s="182">
        <v>52</v>
      </c>
      <c r="L46" s="182">
        <v>46</v>
      </c>
      <c r="M46" s="182"/>
      <c r="N46" s="585"/>
      <c r="O46" s="182"/>
      <c r="P46" s="182"/>
      <c r="Q46" s="195"/>
      <c r="R46" s="182"/>
      <c r="S46" s="766"/>
      <c r="T46" s="524"/>
      <c r="U46" s="296"/>
      <c r="V46" s="296"/>
      <c r="W46" s="297"/>
      <c r="X46" s="297"/>
      <c r="Y46" s="298"/>
      <c r="Z46" s="183"/>
      <c r="AA46" s="182"/>
      <c r="AB46" s="182"/>
      <c r="AC46" s="1177"/>
      <c r="AD46" s="1149"/>
      <c r="AE46" s="525"/>
      <c r="AF46" s="803">
        <v>98</v>
      </c>
      <c r="AG46" s="667">
        <v>46</v>
      </c>
      <c r="AH46" s="705"/>
      <c r="AI46" s="684"/>
      <c r="AJ46" s="684"/>
      <c r="AK46" s="183"/>
      <c r="AL46" s="327"/>
      <c r="AM46" s="182"/>
      <c r="AN46" s="182"/>
      <c r="AO46" s="314"/>
      <c r="AP46" s="314"/>
      <c r="AQ46" s="351"/>
      <c r="AR46" s="61"/>
      <c r="AS46" s="61"/>
      <c r="AT46" s="61"/>
      <c r="AU46" s="62"/>
      <c r="AV46" s="31"/>
      <c r="AW46" s="38"/>
      <c r="AX46" s="32"/>
      <c r="AY46" s="63"/>
      <c r="AZ46" s="7"/>
    </row>
    <row r="47" spans="1:52" ht="28.5" customHeight="1">
      <c r="A47" s="1170" t="s">
        <v>256</v>
      </c>
      <c r="B47" s="1164" t="s">
        <v>254</v>
      </c>
      <c r="C47" s="1165" t="s">
        <v>109</v>
      </c>
      <c r="D47" s="183"/>
      <c r="E47" s="182">
        <v>5</v>
      </c>
      <c r="F47" s="357"/>
      <c r="G47" s="183"/>
      <c r="H47" s="193">
        <v>50</v>
      </c>
      <c r="I47" s="194">
        <v>6</v>
      </c>
      <c r="J47" s="193">
        <f>SUM(J47+K47+L47+M47)</f>
        <v>50</v>
      </c>
      <c r="K47" s="182">
        <v>30</v>
      </c>
      <c r="L47" s="182">
        <v>20</v>
      </c>
      <c r="M47" s="182"/>
      <c r="N47" s="585"/>
      <c r="O47" s="182"/>
      <c r="P47" s="182"/>
      <c r="Q47" s="195"/>
      <c r="R47" s="182"/>
      <c r="S47" s="943"/>
      <c r="T47" s="524"/>
      <c r="U47" s="296"/>
      <c r="V47" s="296"/>
      <c r="W47" s="297"/>
      <c r="X47" s="297"/>
      <c r="Y47" s="297"/>
      <c r="Z47" s="1172">
        <v>30</v>
      </c>
      <c r="AA47" s="1171">
        <v>10</v>
      </c>
      <c r="AB47" s="1171"/>
      <c r="AC47" s="1173">
        <v>20</v>
      </c>
      <c r="AD47" s="1171">
        <v>10</v>
      </c>
      <c r="AE47" s="1174"/>
      <c r="AF47" s="803"/>
      <c r="AG47" s="667"/>
      <c r="AH47" s="705"/>
      <c r="AI47" s="684"/>
      <c r="AJ47" s="684"/>
      <c r="AK47" s="183"/>
      <c r="AL47" s="183"/>
      <c r="AM47" s="182"/>
      <c r="AN47" s="182"/>
      <c r="AO47" s="85"/>
      <c r="AP47" s="85"/>
      <c r="AQ47" s="91"/>
      <c r="AR47" s="61"/>
      <c r="AS47" s="61"/>
      <c r="AT47" s="61"/>
      <c r="AU47" s="62"/>
      <c r="AV47" s="31"/>
      <c r="AW47" s="38"/>
      <c r="AX47" s="32"/>
      <c r="AY47" s="63"/>
      <c r="AZ47" s="7"/>
    </row>
    <row r="48" spans="1:52" s="268" customFormat="1" ht="24.75" customHeight="1" thickBot="1">
      <c r="A48" s="528" t="s">
        <v>111</v>
      </c>
      <c r="B48" s="269" t="s">
        <v>171</v>
      </c>
      <c r="C48" s="366" t="s">
        <v>251</v>
      </c>
      <c r="D48" s="259">
        <v>0</v>
      </c>
      <c r="E48" s="259">
        <f>SUM(E49+E54+E59+E66+E71)</f>
        <v>9</v>
      </c>
      <c r="F48" s="301">
        <f>SUM(F49+F54+F59+F66+F71)</f>
        <v>7</v>
      </c>
      <c r="G48" s="260"/>
      <c r="H48" s="259">
        <f aca="true" t="shared" si="8" ref="H48:M48">SUM(H49+H54+H59+H66+H71)</f>
        <v>1360</v>
      </c>
      <c r="I48" s="259">
        <f t="shared" si="8"/>
        <v>170</v>
      </c>
      <c r="J48" s="259">
        <f t="shared" si="8"/>
        <v>2368</v>
      </c>
      <c r="K48" s="259">
        <f t="shared" si="8"/>
        <v>608</v>
      </c>
      <c r="L48" s="259">
        <f t="shared" si="8"/>
        <v>730</v>
      </c>
      <c r="M48" s="259">
        <f t="shared" si="8"/>
        <v>20</v>
      </c>
      <c r="N48" s="586"/>
      <c r="O48" s="259"/>
      <c r="P48" s="259"/>
      <c r="Q48" s="259"/>
      <c r="R48" s="259"/>
      <c r="S48" s="1068"/>
      <c r="T48" s="626"/>
      <c r="U48" s="259"/>
      <c r="V48" s="259"/>
      <c r="W48" s="259"/>
      <c r="X48" s="259"/>
      <c r="Y48" s="526"/>
      <c r="Z48" s="260">
        <f>SUM(Z49+Z54+Z59+Z66)</f>
        <v>202</v>
      </c>
      <c r="AA48" s="259">
        <f>SUM(AA49+AA54+AA59+AA66)</f>
        <v>84</v>
      </c>
      <c r="AB48" s="259">
        <f>SUM(AB49+AB54+AB59+AB66)</f>
        <v>0</v>
      </c>
      <c r="AC48" s="259">
        <f>AC49+AC54+AC59+AC66</f>
        <v>134</v>
      </c>
      <c r="AD48" s="259">
        <f aca="true" t="shared" si="9" ref="AD48:AQ48">SUM(AD49+AD54+AD59+AD66)</f>
        <v>176</v>
      </c>
      <c r="AE48" s="526">
        <f t="shared" si="9"/>
        <v>0</v>
      </c>
      <c r="AF48" s="804">
        <f>SUM(AF49+AF54+AF59+AF66+AF71)</f>
        <v>152</v>
      </c>
      <c r="AG48" s="668">
        <f>SUM(AG49+AG54+AG59+AG66+AG71)</f>
        <v>312</v>
      </c>
      <c r="AH48" s="586">
        <f>SUM(AH49+AH54+AH59+AH66+AH71)</f>
        <v>0</v>
      </c>
      <c r="AI48" s="685">
        <f>SUM(AI49+AI54+AI59+AI66+AI71)</f>
        <v>430</v>
      </c>
      <c r="AJ48" s="685">
        <f>SUM(AJ49+AJ54+AJ59)</f>
        <v>602</v>
      </c>
      <c r="AK48" s="1079"/>
      <c r="AL48" s="260">
        <f t="shared" si="9"/>
        <v>336</v>
      </c>
      <c r="AM48" s="259">
        <f t="shared" si="9"/>
        <v>196</v>
      </c>
      <c r="AN48" s="259">
        <f t="shared" si="9"/>
        <v>0</v>
      </c>
      <c r="AO48" s="259">
        <f t="shared" si="9"/>
        <v>106</v>
      </c>
      <c r="AP48" s="259">
        <f t="shared" si="9"/>
        <v>338</v>
      </c>
      <c r="AQ48" s="259">
        <f t="shared" si="9"/>
        <v>20</v>
      </c>
      <c r="AR48" s="261"/>
      <c r="AS48" s="261"/>
      <c r="AT48" s="261"/>
      <c r="AU48" s="262"/>
      <c r="AV48" s="263"/>
      <c r="AW48" s="264"/>
      <c r="AX48" s="265"/>
      <c r="AY48" s="266"/>
      <c r="AZ48" s="267"/>
    </row>
    <row r="49" spans="1:53" ht="62.25" customHeight="1" thickTop="1">
      <c r="A49" s="478" t="s">
        <v>50</v>
      </c>
      <c r="B49" s="503" t="s">
        <v>183</v>
      </c>
      <c r="C49" s="504" t="s">
        <v>70</v>
      </c>
      <c r="D49" s="505">
        <v>0</v>
      </c>
      <c r="E49" s="506">
        <v>2</v>
      </c>
      <c r="F49" s="507">
        <v>2</v>
      </c>
      <c r="G49" s="508"/>
      <c r="H49" s="509">
        <f>SUM(H50:H53)</f>
        <v>306</v>
      </c>
      <c r="I49" s="509">
        <f aca="true" t="shared" si="10" ref="I49:AQ49">SUM(I50:I53)</f>
        <v>36</v>
      </c>
      <c r="J49" s="509">
        <f t="shared" si="10"/>
        <v>558</v>
      </c>
      <c r="K49" s="509">
        <f t="shared" si="10"/>
        <v>136</v>
      </c>
      <c r="L49" s="509">
        <f t="shared" si="10"/>
        <v>170</v>
      </c>
      <c r="M49" s="555">
        <f t="shared" si="10"/>
        <v>0</v>
      </c>
      <c r="N49" s="587">
        <f t="shared" si="10"/>
        <v>0</v>
      </c>
      <c r="O49" s="509">
        <f t="shared" si="10"/>
        <v>0</v>
      </c>
      <c r="P49" s="509">
        <f t="shared" si="10"/>
        <v>0</v>
      </c>
      <c r="Q49" s="509">
        <f t="shared" si="10"/>
        <v>0</v>
      </c>
      <c r="R49" s="555">
        <f t="shared" si="10"/>
        <v>0</v>
      </c>
      <c r="S49" s="1069"/>
      <c r="T49" s="620">
        <f t="shared" si="10"/>
        <v>0</v>
      </c>
      <c r="U49" s="509">
        <f t="shared" si="10"/>
        <v>0</v>
      </c>
      <c r="V49" s="509">
        <f t="shared" si="10"/>
        <v>0</v>
      </c>
      <c r="W49" s="509">
        <f t="shared" si="10"/>
        <v>0</v>
      </c>
      <c r="X49" s="509">
        <f t="shared" si="10"/>
        <v>0</v>
      </c>
      <c r="Y49" s="509">
        <f t="shared" si="10"/>
        <v>0</v>
      </c>
      <c r="Z49" s="509">
        <f t="shared" si="10"/>
        <v>0</v>
      </c>
      <c r="AA49" s="509">
        <f t="shared" si="10"/>
        <v>0</v>
      </c>
      <c r="AB49" s="509">
        <f t="shared" si="10"/>
        <v>0</v>
      </c>
      <c r="AC49" s="509">
        <f t="shared" si="10"/>
        <v>0</v>
      </c>
      <c r="AD49" s="509">
        <f t="shared" si="10"/>
        <v>0</v>
      </c>
      <c r="AE49" s="765">
        <f t="shared" si="10"/>
        <v>0</v>
      </c>
      <c r="AF49" s="805">
        <f>SUM(AF50+AF51+AF52+AF53)</f>
        <v>92</v>
      </c>
      <c r="AG49" s="787">
        <f>SUM(AG50+AG51+AG52+AG53)</f>
        <v>62</v>
      </c>
      <c r="AH49" s="706">
        <f>SUM(AH50+AH51+AH52+AH53)</f>
        <v>0</v>
      </c>
      <c r="AI49" s="686">
        <f>SUM(AI50+AI51+AI52+AI53)</f>
        <v>214</v>
      </c>
      <c r="AJ49" s="686">
        <f>SUM(AJ50+AJ51+AJ52+AJ53)</f>
        <v>360</v>
      </c>
      <c r="AK49" s="1080">
        <f>(AK50+AK51+AK52+AK53)</f>
        <v>0</v>
      </c>
      <c r="AL49" s="661">
        <f t="shared" si="10"/>
        <v>0</v>
      </c>
      <c r="AM49" s="509">
        <f t="shared" si="10"/>
        <v>0</v>
      </c>
      <c r="AN49" s="509">
        <f t="shared" si="10"/>
        <v>0</v>
      </c>
      <c r="AO49" s="509">
        <f t="shared" si="10"/>
        <v>0</v>
      </c>
      <c r="AP49" s="509">
        <f t="shared" si="10"/>
        <v>0</v>
      </c>
      <c r="AQ49" s="509">
        <f t="shared" si="10"/>
        <v>0</v>
      </c>
      <c r="AR49" s="61"/>
      <c r="AS49" s="61"/>
      <c r="AT49" s="61"/>
      <c r="AU49" s="62"/>
      <c r="AV49" s="31"/>
      <c r="AW49" s="62"/>
      <c r="AX49" s="32"/>
      <c r="AY49" s="63"/>
      <c r="AZ49" s="7"/>
      <c r="BA49" s="68" t="s">
        <v>0</v>
      </c>
    </row>
    <row r="50" spans="1:52" s="51" customFormat="1" ht="48.75" customHeight="1">
      <c r="A50" s="431" t="s">
        <v>95</v>
      </c>
      <c r="B50" s="501" t="s">
        <v>184</v>
      </c>
      <c r="C50" s="494" t="s">
        <v>46</v>
      </c>
      <c r="D50" s="495"/>
      <c r="E50" s="314">
        <v>5</v>
      </c>
      <c r="F50" s="172">
        <v>6</v>
      </c>
      <c r="G50" s="496"/>
      <c r="H50" s="502">
        <v>150</v>
      </c>
      <c r="I50" s="314">
        <v>18</v>
      </c>
      <c r="J50" s="279">
        <f>K50+L50+M50</f>
        <v>150</v>
      </c>
      <c r="K50" s="314">
        <v>68</v>
      </c>
      <c r="L50" s="314">
        <v>82</v>
      </c>
      <c r="M50" s="595"/>
      <c r="N50" s="497"/>
      <c r="O50" s="497"/>
      <c r="P50" s="497"/>
      <c r="Q50" s="498"/>
      <c r="R50" s="606"/>
      <c r="S50" s="1067"/>
      <c r="T50" s="564"/>
      <c r="U50" s="490"/>
      <c r="V50" s="490"/>
      <c r="W50" s="499"/>
      <c r="X50" s="499"/>
      <c r="Y50" s="500"/>
      <c r="Z50" s="330"/>
      <c r="AA50" s="314"/>
      <c r="AB50" s="314"/>
      <c r="AC50" s="314"/>
      <c r="AD50" s="314"/>
      <c r="AE50" s="766"/>
      <c r="AF50" s="806">
        <v>42</v>
      </c>
      <c r="AG50" s="313">
        <v>32</v>
      </c>
      <c r="AH50" s="496"/>
      <c r="AI50" s="314">
        <v>108</v>
      </c>
      <c r="AJ50" s="314">
        <v>50</v>
      </c>
      <c r="AK50" s="1082"/>
      <c r="AL50" s="313"/>
      <c r="AM50" s="314"/>
      <c r="AN50" s="314"/>
      <c r="AO50" s="314"/>
      <c r="AP50" s="314"/>
      <c r="AQ50" s="314"/>
      <c r="AR50" s="61"/>
      <c r="AS50" s="61"/>
      <c r="AT50" s="61"/>
      <c r="AU50" s="62"/>
      <c r="AV50" s="31"/>
      <c r="AW50" s="62"/>
      <c r="AX50" s="32"/>
      <c r="AY50" s="49"/>
      <c r="AZ50" s="50"/>
    </row>
    <row r="51" spans="1:52" s="51" customFormat="1" ht="48.75" customHeight="1">
      <c r="A51" s="431" t="s">
        <v>185</v>
      </c>
      <c r="B51" s="830" t="s">
        <v>186</v>
      </c>
      <c r="C51" s="831"/>
      <c r="D51" s="844"/>
      <c r="E51" s="85">
        <v>5</v>
      </c>
      <c r="F51" s="172">
        <v>6</v>
      </c>
      <c r="G51" s="85"/>
      <c r="H51" s="502">
        <v>156</v>
      </c>
      <c r="I51" s="85">
        <v>18</v>
      </c>
      <c r="J51" s="279">
        <f>SUM(K51+L51+M51)</f>
        <v>156</v>
      </c>
      <c r="K51" s="85">
        <v>68</v>
      </c>
      <c r="L51" s="840">
        <v>88</v>
      </c>
      <c r="M51" s="667"/>
      <c r="N51" s="833"/>
      <c r="O51" s="834"/>
      <c r="P51" s="834"/>
      <c r="Q51" s="835"/>
      <c r="R51" s="834"/>
      <c r="S51" s="1067"/>
      <c r="T51" s="564"/>
      <c r="U51" s="490"/>
      <c r="V51" s="490"/>
      <c r="W51" s="499"/>
      <c r="X51" s="499"/>
      <c r="Y51" s="842"/>
      <c r="Z51" s="330"/>
      <c r="AA51" s="314"/>
      <c r="AB51" s="314"/>
      <c r="AC51" s="314"/>
      <c r="AD51" s="314"/>
      <c r="AE51" s="843"/>
      <c r="AF51" s="806">
        <v>50</v>
      </c>
      <c r="AG51" s="313">
        <v>30</v>
      </c>
      <c r="AH51" s="314"/>
      <c r="AI51" s="314">
        <v>106</v>
      </c>
      <c r="AJ51" s="314">
        <v>58</v>
      </c>
      <c r="AK51" s="766"/>
      <c r="AL51" s="313"/>
      <c r="AM51" s="313"/>
      <c r="AN51" s="643"/>
      <c r="AO51" s="314"/>
      <c r="AP51" s="313"/>
      <c r="AQ51" s="643"/>
      <c r="AR51" s="61"/>
      <c r="AS51" s="61"/>
      <c r="AT51" s="61"/>
      <c r="AU51" s="62"/>
      <c r="AV51" s="31"/>
      <c r="AW51" s="62"/>
      <c r="AX51" s="32"/>
      <c r="AY51" s="49"/>
      <c r="AZ51" s="50"/>
    </row>
    <row r="52" spans="1:53" ht="15">
      <c r="A52" s="431" t="s">
        <v>187</v>
      </c>
      <c r="B52" s="319"/>
      <c r="C52" s="429"/>
      <c r="D52" s="200"/>
      <c r="E52" s="201"/>
      <c r="F52" s="203"/>
      <c r="G52" s="60"/>
      <c r="H52" s="430"/>
      <c r="I52" s="54"/>
      <c r="J52" s="54">
        <v>108</v>
      </c>
      <c r="K52" s="53"/>
      <c r="L52" s="53"/>
      <c r="M52" s="517"/>
      <c r="N52" s="588"/>
      <c r="O52" s="173"/>
      <c r="P52" s="173"/>
      <c r="Q52" s="175"/>
      <c r="R52" s="278"/>
      <c r="S52" s="926"/>
      <c r="T52" s="565"/>
      <c r="U52" s="290"/>
      <c r="V52" s="290"/>
      <c r="W52" s="290"/>
      <c r="X52" s="290"/>
      <c r="Y52" s="291"/>
      <c r="Z52" s="331"/>
      <c r="AA52" s="173"/>
      <c r="AB52" s="173"/>
      <c r="AC52" s="173"/>
      <c r="AD52" s="173"/>
      <c r="AE52" s="767"/>
      <c r="AF52" s="807"/>
      <c r="AG52" s="669"/>
      <c r="AH52" s="707"/>
      <c r="AI52" s="687"/>
      <c r="AJ52" s="687">
        <v>108</v>
      </c>
      <c r="AK52" s="1083"/>
      <c r="AL52" s="270"/>
      <c r="AM52" s="278"/>
      <c r="AN52" s="278"/>
      <c r="AO52" s="173"/>
      <c r="AP52" s="332"/>
      <c r="AQ52" s="174"/>
      <c r="AR52" s="61"/>
      <c r="AS52" s="61"/>
      <c r="AT52" s="61"/>
      <c r="AU52" s="62"/>
      <c r="AV52" s="31"/>
      <c r="AW52" s="62"/>
      <c r="AX52" s="32"/>
      <c r="AY52" s="63"/>
      <c r="AZ52" s="7"/>
      <c r="BA52" s="68" t="s">
        <v>0</v>
      </c>
    </row>
    <row r="53" spans="1:52" ht="15.75" thickBot="1">
      <c r="A53" s="432" t="s">
        <v>188</v>
      </c>
      <c r="B53" s="320" t="s">
        <v>0</v>
      </c>
      <c r="C53" s="365" t="s">
        <v>0</v>
      </c>
      <c r="D53" s="321"/>
      <c r="E53" s="207"/>
      <c r="F53" s="209"/>
      <c r="G53" s="325"/>
      <c r="H53" s="903"/>
      <c r="I53" s="273"/>
      <c r="J53" s="274">
        <v>144</v>
      </c>
      <c r="K53" s="274"/>
      <c r="L53" s="275"/>
      <c r="M53" s="596"/>
      <c r="N53" s="621">
        <v>0</v>
      </c>
      <c r="O53" s="622"/>
      <c r="P53" s="622"/>
      <c r="Q53" s="623">
        <v>0</v>
      </c>
      <c r="R53" s="624"/>
      <c r="S53" s="1070"/>
      <c r="T53" s="625"/>
      <c r="U53" s="288"/>
      <c r="V53" s="288"/>
      <c r="W53" s="274"/>
      <c r="X53" s="288"/>
      <c r="Y53" s="289"/>
      <c r="Z53" s="308"/>
      <c r="AA53" s="275"/>
      <c r="AB53" s="275"/>
      <c r="AC53" s="275"/>
      <c r="AD53" s="275"/>
      <c r="AE53" s="768"/>
      <c r="AF53" s="808"/>
      <c r="AG53" s="670"/>
      <c r="AH53" s="708"/>
      <c r="AI53" s="688"/>
      <c r="AJ53" s="688">
        <v>144</v>
      </c>
      <c r="AK53" s="1084"/>
      <c r="AL53" s="272"/>
      <c r="AM53" s="277"/>
      <c r="AN53" s="277"/>
      <c r="AO53" s="275"/>
      <c r="AP53" s="325"/>
      <c r="AQ53" s="276"/>
      <c r="AR53" s="61"/>
      <c r="AS53" s="61"/>
      <c r="AT53" s="61"/>
      <c r="AU53" s="62"/>
      <c r="AV53" s="31"/>
      <c r="AW53" s="62"/>
      <c r="AX53" s="32"/>
      <c r="AY53" s="63"/>
      <c r="AZ53" s="7"/>
    </row>
    <row r="54" spans="1:52" ht="51" customHeight="1">
      <c r="A54" s="479" t="s">
        <v>29</v>
      </c>
      <c r="B54" s="512" t="s">
        <v>189</v>
      </c>
      <c r="C54" s="504" t="s">
        <v>245</v>
      </c>
      <c r="D54" s="511">
        <v>0</v>
      </c>
      <c r="E54" s="511">
        <v>1</v>
      </c>
      <c r="F54" s="511">
        <v>1</v>
      </c>
      <c r="G54" s="508"/>
      <c r="H54" s="904">
        <f>SUM(H55:H58)</f>
        <v>276</v>
      </c>
      <c r="I54" s="510">
        <f aca="true" t="shared" si="11" ref="I54:AQ54">SUM(I55:I58)</f>
        <v>34</v>
      </c>
      <c r="J54" s="510">
        <f>SUM(J55+J56+J57+J58)</f>
        <v>420</v>
      </c>
      <c r="K54" s="510">
        <f t="shared" si="11"/>
        <v>130</v>
      </c>
      <c r="L54" s="510">
        <f t="shared" si="11"/>
        <v>146</v>
      </c>
      <c r="M54" s="556">
        <f t="shared" si="11"/>
        <v>0</v>
      </c>
      <c r="N54" s="617">
        <f t="shared" si="11"/>
        <v>0</v>
      </c>
      <c r="O54" s="618">
        <f t="shared" si="11"/>
        <v>0</v>
      </c>
      <c r="P54" s="618">
        <f t="shared" si="11"/>
        <v>0</v>
      </c>
      <c r="Q54" s="618">
        <f t="shared" si="11"/>
        <v>0</v>
      </c>
      <c r="R54" s="619">
        <f t="shared" si="11"/>
        <v>0</v>
      </c>
      <c r="S54" s="1069"/>
      <c r="T54" s="620">
        <f t="shared" si="11"/>
        <v>0</v>
      </c>
      <c r="U54" s="510">
        <f t="shared" si="11"/>
        <v>0</v>
      </c>
      <c r="V54" s="510">
        <f t="shared" si="11"/>
        <v>0</v>
      </c>
      <c r="W54" s="510">
        <f t="shared" si="11"/>
        <v>0</v>
      </c>
      <c r="X54" s="510">
        <f t="shared" si="11"/>
        <v>0</v>
      </c>
      <c r="Y54" s="510">
        <f t="shared" si="11"/>
        <v>0</v>
      </c>
      <c r="Z54" s="510">
        <f t="shared" si="11"/>
        <v>46</v>
      </c>
      <c r="AA54" s="510">
        <f t="shared" si="11"/>
        <v>30</v>
      </c>
      <c r="AB54" s="510">
        <f t="shared" si="11"/>
        <v>0</v>
      </c>
      <c r="AC54" s="510">
        <f t="shared" si="11"/>
        <v>74</v>
      </c>
      <c r="AD54" s="510">
        <f t="shared" si="11"/>
        <v>48</v>
      </c>
      <c r="AE54" s="769">
        <f t="shared" si="11"/>
        <v>0</v>
      </c>
      <c r="AF54" s="805">
        <f aca="true" t="shared" si="12" ref="AF54:AK54">SUM(AF55+AF56+AF57+AF58)</f>
        <v>0</v>
      </c>
      <c r="AG54" s="787">
        <f t="shared" si="12"/>
        <v>0</v>
      </c>
      <c r="AH54" s="706">
        <f t="shared" si="12"/>
        <v>0</v>
      </c>
      <c r="AI54" s="686">
        <f t="shared" si="12"/>
        <v>156</v>
      </c>
      <c r="AJ54" s="686">
        <f t="shared" si="12"/>
        <v>212</v>
      </c>
      <c r="AK54" s="1080">
        <f t="shared" si="12"/>
        <v>0</v>
      </c>
      <c r="AL54" s="661">
        <f t="shared" si="11"/>
        <v>0</v>
      </c>
      <c r="AM54" s="510">
        <f t="shared" si="11"/>
        <v>0</v>
      </c>
      <c r="AN54" s="510">
        <f t="shared" si="11"/>
        <v>0</v>
      </c>
      <c r="AO54" s="510">
        <f t="shared" si="11"/>
        <v>0</v>
      </c>
      <c r="AP54" s="510">
        <f t="shared" si="11"/>
        <v>0</v>
      </c>
      <c r="AQ54" s="510">
        <f t="shared" si="11"/>
        <v>0</v>
      </c>
      <c r="AR54" s="61"/>
      <c r="AS54" s="61"/>
      <c r="AT54" s="61"/>
      <c r="AU54" s="62"/>
      <c r="AV54" s="31"/>
      <c r="AW54" s="62"/>
      <c r="AX54" s="32"/>
      <c r="AY54" s="63"/>
      <c r="AZ54" s="7"/>
    </row>
    <row r="55" spans="1:52" ht="40.5" customHeight="1">
      <c r="A55" s="318" t="s">
        <v>30</v>
      </c>
      <c r="B55" s="480" t="s">
        <v>190</v>
      </c>
      <c r="C55" s="363" t="s">
        <v>46</v>
      </c>
      <c r="D55" s="183"/>
      <c r="E55" s="53"/>
      <c r="F55" s="517">
        <v>4</v>
      </c>
      <c r="G55" s="60"/>
      <c r="H55" s="905">
        <v>120</v>
      </c>
      <c r="I55" s="54">
        <v>18</v>
      </c>
      <c r="J55" s="43">
        <f>K55+L55+M55</f>
        <v>120</v>
      </c>
      <c r="K55" s="43">
        <v>42</v>
      </c>
      <c r="L55" s="53">
        <v>78</v>
      </c>
      <c r="M55" s="59"/>
      <c r="N55" s="584"/>
      <c r="O55" s="53"/>
      <c r="P55" s="53"/>
      <c r="Q55" s="69"/>
      <c r="R55" s="59"/>
      <c r="S55" s="766"/>
      <c r="T55" s="566"/>
      <c r="U55" s="199"/>
      <c r="V55" s="199"/>
      <c r="W55" s="199"/>
      <c r="X55" s="199"/>
      <c r="Y55" s="206"/>
      <c r="Z55" s="324">
        <v>46</v>
      </c>
      <c r="AA55" s="323">
        <v>30</v>
      </c>
      <c r="AB55" s="323"/>
      <c r="AC55" s="323">
        <v>74</v>
      </c>
      <c r="AD55" s="323">
        <v>48</v>
      </c>
      <c r="AE55" s="770"/>
      <c r="AF55" s="809"/>
      <c r="AG55" s="671"/>
      <c r="AH55" s="709"/>
      <c r="AI55" s="689"/>
      <c r="AJ55" s="689"/>
      <c r="AK55" s="1085"/>
      <c r="AL55" s="58"/>
      <c r="AM55" s="59"/>
      <c r="AN55" s="59"/>
      <c r="AO55" s="53"/>
      <c r="AP55" s="60"/>
      <c r="AQ55" s="172"/>
      <c r="AR55" s="61"/>
      <c r="AS55" s="61"/>
      <c r="AT55" s="61"/>
      <c r="AU55" s="62"/>
      <c r="AV55" s="31"/>
      <c r="AW55" s="62"/>
      <c r="AX55" s="32"/>
      <c r="AY55" s="63"/>
      <c r="AZ55" s="7"/>
    </row>
    <row r="56" spans="1:52" ht="40.5" customHeight="1">
      <c r="A56" s="318" t="s">
        <v>191</v>
      </c>
      <c r="B56" s="480" t="s">
        <v>192</v>
      </c>
      <c r="C56" s="363" t="s">
        <v>45</v>
      </c>
      <c r="D56" s="183"/>
      <c r="E56" s="53">
        <v>6</v>
      </c>
      <c r="F56" s="59"/>
      <c r="G56" s="60"/>
      <c r="H56" s="905">
        <v>156</v>
      </c>
      <c r="I56" s="54">
        <v>16</v>
      </c>
      <c r="J56" s="43">
        <f>SUM(J56+K56+L56+M56)</f>
        <v>156</v>
      </c>
      <c r="K56" s="43">
        <v>88</v>
      </c>
      <c r="L56" s="53">
        <v>68</v>
      </c>
      <c r="M56" s="59"/>
      <c r="N56" s="584"/>
      <c r="O56" s="53"/>
      <c r="P56" s="53"/>
      <c r="Q56" s="69"/>
      <c r="R56" s="59"/>
      <c r="S56" s="766"/>
      <c r="T56" s="566"/>
      <c r="U56" s="199"/>
      <c r="V56" s="199"/>
      <c r="W56" s="199"/>
      <c r="X56" s="199"/>
      <c r="Y56" s="206"/>
      <c r="Z56" s="324"/>
      <c r="AA56" s="323"/>
      <c r="AB56" s="323"/>
      <c r="AC56" s="323"/>
      <c r="AD56" s="323"/>
      <c r="AE56" s="770"/>
      <c r="AF56" s="809"/>
      <c r="AG56" s="671"/>
      <c r="AH56" s="709"/>
      <c r="AI56" s="689">
        <v>156</v>
      </c>
      <c r="AJ56" s="689">
        <v>68</v>
      </c>
      <c r="AK56" s="1085"/>
      <c r="AL56" s="58"/>
      <c r="AM56" s="59"/>
      <c r="AN56" s="59"/>
      <c r="AO56" s="53"/>
      <c r="AP56" s="60"/>
      <c r="AQ56" s="172"/>
      <c r="AR56" s="61"/>
      <c r="AS56" s="61"/>
      <c r="AT56" s="61"/>
      <c r="AU56" s="62"/>
      <c r="AV56" s="31"/>
      <c r="AW56" s="62"/>
      <c r="AX56" s="32"/>
      <c r="AY56" s="63"/>
      <c r="AZ56" s="7"/>
    </row>
    <row r="57" spans="1:52" ht="15" customHeight="1">
      <c r="A57" s="318" t="s">
        <v>193</v>
      </c>
      <c r="B57" s="319"/>
      <c r="C57" s="363"/>
      <c r="D57" s="200"/>
      <c r="E57" s="53"/>
      <c r="F57" s="172"/>
      <c r="G57" s="60"/>
      <c r="H57" s="905"/>
      <c r="I57" s="54"/>
      <c r="J57" s="43">
        <v>72</v>
      </c>
      <c r="K57" s="43"/>
      <c r="L57" s="53"/>
      <c r="M57" s="59"/>
      <c r="N57" s="584"/>
      <c r="O57" s="53"/>
      <c r="P57" s="53"/>
      <c r="Q57" s="69"/>
      <c r="R57" s="59"/>
      <c r="S57" s="766"/>
      <c r="T57" s="566"/>
      <c r="U57" s="199"/>
      <c r="V57" s="199"/>
      <c r="W57" s="199"/>
      <c r="X57" s="199"/>
      <c r="Y57" s="206"/>
      <c r="Z57" s="324"/>
      <c r="AA57" s="323"/>
      <c r="AB57" s="323"/>
      <c r="AC57" s="323"/>
      <c r="AD57" s="323"/>
      <c r="AE57" s="770"/>
      <c r="AF57" s="809"/>
      <c r="AG57" s="671"/>
      <c r="AH57" s="709"/>
      <c r="AI57" s="689"/>
      <c r="AJ57" s="689">
        <v>72</v>
      </c>
      <c r="AK57" s="1085"/>
      <c r="AL57" s="58"/>
      <c r="AM57" s="59"/>
      <c r="AN57" s="59"/>
      <c r="AO57" s="53"/>
      <c r="AP57" s="60"/>
      <c r="AQ57" s="172"/>
      <c r="AR57" s="61"/>
      <c r="AS57" s="61"/>
      <c r="AT57" s="61"/>
      <c r="AU57" s="62"/>
      <c r="AV57" s="31"/>
      <c r="AW57" s="62"/>
      <c r="AX57" s="32"/>
      <c r="AY57" s="63"/>
      <c r="AZ57" s="7"/>
    </row>
    <row r="58" spans="1:52" ht="15">
      <c r="A58" s="318" t="s">
        <v>194</v>
      </c>
      <c r="B58" s="319"/>
      <c r="C58" s="322"/>
      <c r="D58" s="200"/>
      <c r="E58" s="204"/>
      <c r="F58" s="205"/>
      <c r="G58" s="60"/>
      <c r="H58" s="905"/>
      <c r="I58" s="54"/>
      <c r="J58" s="43">
        <v>72</v>
      </c>
      <c r="K58" s="43"/>
      <c r="L58" s="53"/>
      <c r="M58" s="59"/>
      <c r="N58" s="584"/>
      <c r="O58" s="53"/>
      <c r="P58" s="53"/>
      <c r="Q58" s="69"/>
      <c r="R58" s="59"/>
      <c r="S58" s="766"/>
      <c r="T58" s="566"/>
      <c r="U58" s="199"/>
      <c r="V58" s="199"/>
      <c r="W58" s="199"/>
      <c r="X58" s="199"/>
      <c r="Y58" s="206"/>
      <c r="Z58" s="324"/>
      <c r="AA58" s="323"/>
      <c r="AB58" s="323"/>
      <c r="AC58" s="323"/>
      <c r="AD58" s="323"/>
      <c r="AE58" s="770"/>
      <c r="AF58" s="809"/>
      <c r="AG58" s="671"/>
      <c r="AH58" s="709"/>
      <c r="AI58" s="689"/>
      <c r="AJ58" s="689">
        <v>72</v>
      </c>
      <c r="AK58" s="1085"/>
      <c r="AL58" s="58"/>
      <c r="AM58" s="59"/>
      <c r="AN58" s="59"/>
      <c r="AO58" s="53"/>
      <c r="AP58" s="60"/>
      <c r="AQ58" s="172"/>
      <c r="AR58" s="61"/>
      <c r="AS58" s="61"/>
      <c r="AT58" s="61"/>
      <c r="AU58" s="62"/>
      <c r="AV58" s="31"/>
      <c r="AW58" s="62"/>
      <c r="AX58" s="32"/>
      <c r="AY58" s="63"/>
      <c r="AZ58" s="7"/>
    </row>
    <row r="59" spans="1:52" ht="105.75" thickBot="1">
      <c r="A59" s="481" t="s">
        <v>85</v>
      </c>
      <c r="B59" s="845" t="s">
        <v>195</v>
      </c>
      <c r="C59" s="513" t="s">
        <v>246</v>
      </c>
      <c r="D59" s="902">
        <v>0</v>
      </c>
      <c r="E59" s="516">
        <v>5</v>
      </c>
      <c r="F59" s="516">
        <v>2</v>
      </c>
      <c r="G59" s="902"/>
      <c r="H59" s="906">
        <f>SUM(H60:H65)</f>
        <v>502</v>
      </c>
      <c r="I59" s="514">
        <f aca="true" t="shared" si="13" ref="I59:AP59">SUM(I60:I65)</f>
        <v>58</v>
      </c>
      <c r="J59" s="514">
        <f t="shared" si="13"/>
        <v>790</v>
      </c>
      <c r="K59" s="514">
        <f t="shared" si="13"/>
        <v>206</v>
      </c>
      <c r="L59" s="514">
        <f t="shared" si="13"/>
        <v>276</v>
      </c>
      <c r="M59" s="557">
        <f t="shared" si="13"/>
        <v>20</v>
      </c>
      <c r="N59" s="589">
        <f t="shared" si="13"/>
        <v>0</v>
      </c>
      <c r="O59" s="514">
        <f t="shared" si="13"/>
        <v>0</v>
      </c>
      <c r="P59" s="514">
        <f t="shared" si="13"/>
        <v>0</v>
      </c>
      <c r="Q59" s="514">
        <f t="shared" si="13"/>
        <v>0</v>
      </c>
      <c r="R59" s="557">
        <f t="shared" si="13"/>
        <v>0</v>
      </c>
      <c r="S59" s="1071"/>
      <c r="T59" s="616">
        <f t="shared" si="13"/>
        <v>0</v>
      </c>
      <c r="U59" s="514">
        <f t="shared" si="13"/>
        <v>0</v>
      </c>
      <c r="V59" s="514">
        <f t="shared" si="13"/>
        <v>0</v>
      </c>
      <c r="W59" s="514">
        <f t="shared" si="13"/>
        <v>0</v>
      </c>
      <c r="X59" s="514">
        <f t="shared" si="13"/>
        <v>0</v>
      </c>
      <c r="Y59" s="514">
        <f t="shared" si="13"/>
        <v>0</v>
      </c>
      <c r="Z59" s="514">
        <f t="shared" si="13"/>
        <v>0</v>
      </c>
      <c r="AA59" s="514">
        <f t="shared" si="13"/>
        <v>0</v>
      </c>
      <c r="AB59" s="514">
        <f t="shared" si="13"/>
        <v>0</v>
      </c>
      <c r="AC59" s="514">
        <f t="shared" si="13"/>
        <v>0</v>
      </c>
      <c r="AD59" s="514">
        <f t="shared" si="13"/>
        <v>0</v>
      </c>
      <c r="AE59" s="771">
        <f t="shared" si="13"/>
        <v>0</v>
      </c>
      <c r="AF59" s="810">
        <f aca="true" t="shared" si="14" ref="AF59:AK59">SUM(AF60:AF65)</f>
        <v>0</v>
      </c>
      <c r="AG59" s="788">
        <f t="shared" si="14"/>
        <v>0</v>
      </c>
      <c r="AH59" s="710">
        <f t="shared" si="14"/>
        <v>0</v>
      </c>
      <c r="AI59" s="690">
        <f t="shared" si="14"/>
        <v>60</v>
      </c>
      <c r="AJ59" s="690">
        <f t="shared" si="14"/>
        <v>30</v>
      </c>
      <c r="AK59" s="861">
        <f t="shared" si="14"/>
        <v>0</v>
      </c>
      <c r="AL59" s="662">
        <f t="shared" si="13"/>
        <v>336</v>
      </c>
      <c r="AM59" s="514">
        <f t="shared" si="13"/>
        <v>196</v>
      </c>
      <c r="AN59" s="514">
        <f t="shared" si="13"/>
        <v>0</v>
      </c>
      <c r="AO59" s="514">
        <f t="shared" si="13"/>
        <v>106</v>
      </c>
      <c r="AP59" s="514">
        <f t="shared" si="13"/>
        <v>338</v>
      </c>
      <c r="AQ59" s="514">
        <f>SUM(AQ60:AQ65)</f>
        <v>20</v>
      </c>
      <c r="AR59" s="61"/>
      <c r="AS59" s="61"/>
      <c r="AT59" s="61"/>
      <c r="AU59" s="62"/>
      <c r="AV59" s="31"/>
      <c r="AW59" s="62"/>
      <c r="AX59" s="32"/>
      <c r="AY59" s="63"/>
      <c r="AZ59" s="7"/>
    </row>
    <row r="60" spans="1:52" ht="45">
      <c r="A60" s="482" t="s">
        <v>86</v>
      </c>
      <c r="B60" s="483" t="s">
        <v>196</v>
      </c>
      <c r="C60" s="520" t="s">
        <v>247</v>
      </c>
      <c r="D60" s="202"/>
      <c r="E60" s="173">
        <v>7.8</v>
      </c>
      <c r="F60" s="174"/>
      <c r="G60" s="58"/>
      <c r="H60" s="41">
        <v>144</v>
      </c>
      <c r="I60" s="54">
        <v>14</v>
      </c>
      <c r="J60" s="1151">
        <f>K60+L60+M60</f>
        <v>144</v>
      </c>
      <c r="K60" s="43">
        <v>62</v>
      </c>
      <c r="L60" s="53">
        <v>82</v>
      </c>
      <c r="M60" s="59"/>
      <c r="N60" s="584"/>
      <c r="O60" s="53"/>
      <c r="P60" s="53"/>
      <c r="Q60" s="69"/>
      <c r="R60" s="59"/>
      <c r="S60" s="926"/>
      <c r="T60" s="615"/>
      <c r="U60" s="199"/>
      <c r="V60" s="199"/>
      <c r="W60" s="199"/>
      <c r="X60" s="199"/>
      <c r="Y60" s="206"/>
      <c r="Z60" s="518"/>
      <c r="AA60" s="53"/>
      <c r="AB60" s="53"/>
      <c r="AC60" s="53"/>
      <c r="AD60" s="53"/>
      <c r="AE60" s="764"/>
      <c r="AF60" s="802"/>
      <c r="AG60" s="666"/>
      <c r="AH60" s="704"/>
      <c r="AI60" s="683"/>
      <c r="AJ60" s="683"/>
      <c r="AK60" s="1086"/>
      <c r="AL60" s="58">
        <v>102</v>
      </c>
      <c r="AM60" s="59">
        <v>62</v>
      </c>
      <c r="AN60" s="59"/>
      <c r="AO60" s="53">
        <v>42</v>
      </c>
      <c r="AP60" s="60">
        <v>20</v>
      </c>
      <c r="AQ60" s="172"/>
      <c r="AR60" s="61"/>
      <c r="AS60" s="61"/>
      <c r="AT60" s="61"/>
      <c r="AU60" s="62"/>
      <c r="AV60" s="31"/>
      <c r="AW60" s="62"/>
      <c r="AX60" s="32"/>
      <c r="AY60" s="63"/>
      <c r="AZ60" s="7"/>
    </row>
    <row r="61" spans="1:52" ht="45">
      <c r="A61" s="846" t="s">
        <v>197</v>
      </c>
      <c r="B61" s="483" t="s">
        <v>199</v>
      </c>
      <c r="C61" s="847" t="s">
        <v>248</v>
      </c>
      <c r="D61" s="202"/>
      <c r="E61" s="173">
        <v>7.8</v>
      </c>
      <c r="F61" s="174"/>
      <c r="G61" s="58"/>
      <c r="H61" s="41">
        <v>80</v>
      </c>
      <c r="I61" s="54">
        <v>8</v>
      </c>
      <c r="J61" s="1150">
        <f>SUM(K61+L61+M61)</f>
        <v>80</v>
      </c>
      <c r="K61" s="43">
        <v>40</v>
      </c>
      <c r="L61" s="53">
        <v>40</v>
      </c>
      <c r="M61" s="59"/>
      <c r="N61" s="584"/>
      <c r="O61" s="53"/>
      <c r="P61" s="53"/>
      <c r="Q61" s="69"/>
      <c r="R61" s="59"/>
      <c r="S61" s="926"/>
      <c r="T61" s="615"/>
      <c r="U61" s="199"/>
      <c r="V61" s="199"/>
      <c r="W61" s="199"/>
      <c r="X61" s="199"/>
      <c r="Y61" s="206"/>
      <c r="Z61" s="518"/>
      <c r="AA61" s="53"/>
      <c r="AB61" s="53"/>
      <c r="AC61" s="53"/>
      <c r="AD61" s="53"/>
      <c r="AE61" s="764"/>
      <c r="AF61" s="802"/>
      <c r="AG61" s="666"/>
      <c r="AH61" s="704"/>
      <c r="AI61" s="683"/>
      <c r="AJ61" s="683"/>
      <c r="AK61" s="1086"/>
      <c r="AL61" s="58">
        <v>56</v>
      </c>
      <c r="AM61" s="59">
        <v>30</v>
      </c>
      <c r="AN61" s="59"/>
      <c r="AO61" s="53">
        <v>24</v>
      </c>
      <c r="AP61" s="60">
        <v>10</v>
      </c>
      <c r="AQ61" s="172"/>
      <c r="AR61" s="61"/>
      <c r="AS61" s="61"/>
      <c r="AT61" s="61"/>
      <c r="AU61" s="62"/>
      <c r="AV61" s="31"/>
      <c r="AW61" s="62"/>
      <c r="AX61" s="32"/>
      <c r="AY61" s="63"/>
      <c r="AZ61" s="7"/>
    </row>
    <row r="62" spans="1:52" ht="30">
      <c r="A62" s="849" t="s">
        <v>198</v>
      </c>
      <c r="B62" s="483" t="s">
        <v>200</v>
      </c>
      <c r="C62" s="847" t="s">
        <v>46</v>
      </c>
      <c r="D62" s="202"/>
      <c r="E62" s="173"/>
      <c r="F62" s="174">
        <v>7</v>
      </c>
      <c r="G62" s="58"/>
      <c r="H62" s="41">
        <v>100</v>
      </c>
      <c r="I62" s="54">
        <v>18</v>
      </c>
      <c r="J62" s="43">
        <f>SUM(K62+L62+M62)</f>
        <v>100</v>
      </c>
      <c r="K62" s="43">
        <v>50</v>
      </c>
      <c r="L62" s="53">
        <v>50</v>
      </c>
      <c r="M62" s="59"/>
      <c r="N62" s="584"/>
      <c r="O62" s="53"/>
      <c r="P62" s="53"/>
      <c r="Q62" s="69"/>
      <c r="R62" s="59"/>
      <c r="S62" s="926"/>
      <c r="T62" s="615"/>
      <c r="U62" s="199"/>
      <c r="V62" s="199"/>
      <c r="W62" s="199"/>
      <c r="X62" s="199"/>
      <c r="Y62" s="206"/>
      <c r="Z62" s="518"/>
      <c r="AA62" s="53"/>
      <c r="AB62" s="53"/>
      <c r="AC62" s="53"/>
      <c r="AD62" s="53"/>
      <c r="AE62" s="764"/>
      <c r="AF62" s="802"/>
      <c r="AG62" s="666"/>
      <c r="AH62" s="704"/>
      <c r="AI62" s="683"/>
      <c r="AJ62" s="683"/>
      <c r="AK62" s="1086"/>
      <c r="AL62" s="58">
        <v>100</v>
      </c>
      <c r="AM62" s="59">
        <v>50</v>
      </c>
      <c r="AN62" s="59"/>
      <c r="AO62" s="53"/>
      <c r="AP62" s="60"/>
      <c r="AQ62" s="172"/>
      <c r="AR62" s="61"/>
      <c r="AS62" s="61"/>
      <c r="AT62" s="61"/>
      <c r="AU62" s="62"/>
      <c r="AV62" s="31"/>
      <c r="AW62" s="62"/>
      <c r="AX62" s="32"/>
      <c r="AY62" s="63"/>
      <c r="AZ62" s="7"/>
    </row>
    <row r="63" spans="1:52" ht="42.75">
      <c r="A63" s="1154" t="s">
        <v>258</v>
      </c>
      <c r="B63" s="1155" t="s">
        <v>259</v>
      </c>
      <c r="C63" s="847" t="s">
        <v>249</v>
      </c>
      <c r="D63" s="202"/>
      <c r="E63" s="173">
        <v>7</v>
      </c>
      <c r="F63" s="174">
        <v>8</v>
      </c>
      <c r="G63" s="58"/>
      <c r="H63" s="41">
        <v>178</v>
      </c>
      <c r="I63" s="54">
        <v>18</v>
      </c>
      <c r="J63" s="43">
        <f>SUM(K63+L63+M63)</f>
        <v>178</v>
      </c>
      <c r="K63" s="43">
        <v>54</v>
      </c>
      <c r="L63" s="53">
        <v>104</v>
      </c>
      <c r="M63" s="59">
        <v>20</v>
      </c>
      <c r="N63" s="584"/>
      <c r="O63" s="53"/>
      <c r="P63" s="53"/>
      <c r="Q63" s="69"/>
      <c r="R63" s="59"/>
      <c r="S63" s="926"/>
      <c r="T63" s="615"/>
      <c r="U63" s="199"/>
      <c r="V63" s="199"/>
      <c r="W63" s="199"/>
      <c r="X63" s="199"/>
      <c r="Y63" s="206"/>
      <c r="Z63" s="518"/>
      <c r="AA63" s="53"/>
      <c r="AB63" s="53"/>
      <c r="AC63" s="53"/>
      <c r="AD63" s="53"/>
      <c r="AE63" s="764"/>
      <c r="AF63" s="802"/>
      <c r="AG63" s="666"/>
      <c r="AH63" s="704"/>
      <c r="AI63" s="683">
        <v>60</v>
      </c>
      <c r="AJ63" s="683">
        <v>30</v>
      </c>
      <c r="AK63" s="1086"/>
      <c r="AL63" s="58">
        <v>78</v>
      </c>
      <c r="AM63" s="59">
        <v>54</v>
      </c>
      <c r="AN63" s="59"/>
      <c r="AO63" s="53">
        <v>40</v>
      </c>
      <c r="AP63" s="60">
        <v>20</v>
      </c>
      <c r="AQ63" s="172">
        <v>20</v>
      </c>
      <c r="AR63" s="61"/>
      <c r="AS63" s="61"/>
      <c r="AT63" s="61"/>
      <c r="AU63" s="62"/>
      <c r="AV63" s="31"/>
      <c r="AW63" s="62"/>
      <c r="AX63" s="32"/>
      <c r="AY63" s="63"/>
      <c r="AZ63" s="7"/>
    </row>
    <row r="64" spans="1:52" ht="14.25" customHeight="1">
      <c r="A64" s="848" t="s">
        <v>201</v>
      </c>
      <c r="B64" s="233"/>
      <c r="C64" s="428"/>
      <c r="D64" s="202"/>
      <c r="E64" s="53"/>
      <c r="F64" s="203"/>
      <c r="G64" s="58"/>
      <c r="H64" s="41"/>
      <c r="I64" s="54"/>
      <c r="J64" s="41">
        <v>180</v>
      </c>
      <c r="K64" s="43"/>
      <c r="L64" s="53"/>
      <c r="M64" s="59"/>
      <c r="N64" s="584"/>
      <c r="O64" s="53"/>
      <c r="P64" s="53"/>
      <c r="Q64" s="69"/>
      <c r="R64" s="59"/>
      <c r="S64" s="766"/>
      <c r="T64" s="566"/>
      <c r="U64" s="199"/>
      <c r="V64" s="199"/>
      <c r="W64" s="199"/>
      <c r="X64" s="199"/>
      <c r="Y64" s="206"/>
      <c r="Z64" s="333"/>
      <c r="AA64" s="53"/>
      <c r="AB64" s="53"/>
      <c r="AC64" s="53"/>
      <c r="AD64" s="53"/>
      <c r="AE64" s="764"/>
      <c r="AF64" s="802"/>
      <c r="AG64" s="666"/>
      <c r="AH64" s="704"/>
      <c r="AI64" s="683"/>
      <c r="AJ64" s="683"/>
      <c r="AK64" s="1086"/>
      <c r="AL64" s="58"/>
      <c r="AM64" s="59"/>
      <c r="AN64" s="59"/>
      <c r="AO64" s="53"/>
      <c r="AP64" s="60">
        <v>180</v>
      </c>
      <c r="AQ64" s="172"/>
      <c r="AR64" s="61"/>
      <c r="AS64" s="61"/>
      <c r="AT64" s="61"/>
      <c r="AU64" s="62"/>
      <c r="AV64" s="31"/>
      <c r="AW64" s="62"/>
      <c r="AX64" s="32"/>
      <c r="AY64" s="63"/>
      <c r="AZ64" s="7"/>
    </row>
    <row r="65" spans="1:52" ht="14.25" customHeight="1" thickBot="1">
      <c r="A65" s="225" t="s">
        <v>202</v>
      </c>
      <c r="B65" s="233"/>
      <c r="C65" s="364"/>
      <c r="D65" s="202"/>
      <c r="E65" s="201"/>
      <c r="F65" s="203"/>
      <c r="G65" s="58"/>
      <c r="H65" s="41"/>
      <c r="I65" s="54"/>
      <c r="J65" s="41">
        <v>108</v>
      </c>
      <c r="K65" s="43"/>
      <c r="L65" s="53"/>
      <c r="M65" s="764"/>
      <c r="N65" s="875"/>
      <c r="O65" s="53"/>
      <c r="P65" s="53"/>
      <c r="Q65" s="69"/>
      <c r="R65" s="59"/>
      <c r="S65" s="766"/>
      <c r="T65" s="566"/>
      <c r="U65" s="199"/>
      <c r="V65" s="199"/>
      <c r="W65" s="199"/>
      <c r="X65" s="199"/>
      <c r="Y65" s="206"/>
      <c r="Z65" s="333"/>
      <c r="AA65" s="53"/>
      <c r="AB65" s="53"/>
      <c r="AC65" s="53"/>
      <c r="AD65" s="53"/>
      <c r="AE65" s="764"/>
      <c r="AF65" s="802"/>
      <c r="AG65" s="666"/>
      <c r="AH65" s="704"/>
      <c r="AI65" s="683"/>
      <c r="AJ65" s="683"/>
      <c r="AK65" s="1086"/>
      <c r="AL65" s="58"/>
      <c r="AM65" s="59"/>
      <c r="AN65" s="59"/>
      <c r="AO65" s="53"/>
      <c r="AP65" s="60">
        <v>108</v>
      </c>
      <c r="AQ65" s="172"/>
      <c r="AR65" s="61"/>
      <c r="AS65" s="61"/>
      <c r="AT65" s="61"/>
      <c r="AU65" s="62"/>
      <c r="AV65" s="31"/>
      <c r="AW65" s="62"/>
      <c r="AX65" s="32"/>
      <c r="AY65" s="63"/>
      <c r="AZ65" s="7"/>
    </row>
    <row r="66" spans="1:52" ht="60.75" thickBot="1">
      <c r="A66" s="484" t="s">
        <v>87</v>
      </c>
      <c r="B66" s="515" t="s">
        <v>203</v>
      </c>
      <c r="C66" s="519" t="s">
        <v>233</v>
      </c>
      <c r="D66" s="516">
        <v>0</v>
      </c>
      <c r="E66" s="516">
        <v>0</v>
      </c>
      <c r="F66" s="516">
        <v>2</v>
      </c>
      <c r="G66" s="907"/>
      <c r="H66" s="908">
        <f>SUM(H67:H70)</f>
        <v>216</v>
      </c>
      <c r="I66" s="427">
        <f>SUM(I67:I70)</f>
        <v>36</v>
      </c>
      <c r="J66" s="427">
        <f>SUM(J67:J70)</f>
        <v>322</v>
      </c>
      <c r="K66" s="427">
        <f>SUM(K67:K70)</f>
        <v>110</v>
      </c>
      <c r="L66" s="427">
        <f>SUM(L67:L70)</f>
        <v>104</v>
      </c>
      <c r="M66" s="772">
        <f aca="true" t="shared" si="15" ref="M66:AQ66">SUM(M67:M70)</f>
        <v>0</v>
      </c>
      <c r="N66" s="567">
        <f t="shared" si="15"/>
        <v>0</v>
      </c>
      <c r="O66" s="427">
        <f t="shared" si="15"/>
        <v>0</v>
      </c>
      <c r="P66" s="427">
        <f t="shared" si="15"/>
        <v>0</v>
      </c>
      <c r="Q66" s="427">
        <f t="shared" si="15"/>
        <v>0</v>
      </c>
      <c r="R66" s="558">
        <f t="shared" si="15"/>
        <v>0</v>
      </c>
      <c r="S66" s="867"/>
      <c r="T66" s="567">
        <f t="shared" si="15"/>
        <v>0</v>
      </c>
      <c r="U66" s="427">
        <f t="shared" si="15"/>
        <v>0</v>
      </c>
      <c r="V66" s="427">
        <f t="shared" si="15"/>
        <v>0</v>
      </c>
      <c r="W66" s="427">
        <f t="shared" si="15"/>
        <v>0</v>
      </c>
      <c r="X66" s="427">
        <f t="shared" si="15"/>
        <v>0</v>
      </c>
      <c r="Y66" s="772">
        <f t="shared" si="15"/>
        <v>0</v>
      </c>
      <c r="Z66" s="567">
        <f t="shared" si="15"/>
        <v>156</v>
      </c>
      <c r="AA66" s="427">
        <f t="shared" si="15"/>
        <v>54</v>
      </c>
      <c r="AB66" s="427">
        <f t="shared" si="15"/>
        <v>0</v>
      </c>
      <c r="AC66" s="427">
        <f t="shared" si="15"/>
        <v>60</v>
      </c>
      <c r="AD66" s="427">
        <f t="shared" si="15"/>
        <v>128</v>
      </c>
      <c r="AE66" s="772">
        <f t="shared" si="15"/>
        <v>0</v>
      </c>
      <c r="AF66" s="811">
        <f aca="true" t="shared" si="16" ref="AF66:AL66">SUM(AF67:AF70)</f>
        <v>0</v>
      </c>
      <c r="AG66" s="789">
        <f t="shared" si="16"/>
        <v>0</v>
      </c>
      <c r="AH66" s="711">
        <f t="shared" si="16"/>
        <v>0</v>
      </c>
      <c r="AI66" s="691">
        <f t="shared" si="16"/>
        <v>0</v>
      </c>
      <c r="AJ66" s="691">
        <f t="shared" si="16"/>
        <v>0</v>
      </c>
      <c r="AK66" s="861">
        <f t="shared" si="16"/>
        <v>0</v>
      </c>
      <c r="AL66" s="567">
        <f t="shared" si="16"/>
        <v>0</v>
      </c>
      <c r="AM66" s="427">
        <f t="shared" si="15"/>
        <v>0</v>
      </c>
      <c r="AN66" s="427">
        <f t="shared" si="15"/>
        <v>0</v>
      </c>
      <c r="AO66" s="427">
        <f>SUM(AO67:AO70)</f>
        <v>0</v>
      </c>
      <c r="AP66" s="427">
        <f t="shared" si="15"/>
        <v>0</v>
      </c>
      <c r="AQ66" s="427">
        <f t="shared" si="15"/>
        <v>0</v>
      </c>
      <c r="AR66" s="61"/>
      <c r="AS66" s="61"/>
      <c r="AT66" s="61"/>
      <c r="AU66" s="62"/>
      <c r="AV66" s="31"/>
      <c r="AW66" s="62"/>
      <c r="AX66" s="32"/>
      <c r="AY66" s="63"/>
      <c r="AZ66" s="7"/>
    </row>
    <row r="67" spans="1:52" ht="38.25" customHeight="1">
      <c r="A67" s="271" t="s">
        <v>96</v>
      </c>
      <c r="B67" s="485" t="s">
        <v>205</v>
      </c>
      <c r="C67" s="911" t="s">
        <v>232</v>
      </c>
      <c r="D67" s="177"/>
      <c r="E67" s="176"/>
      <c r="F67" s="180">
        <v>3</v>
      </c>
      <c r="G67" s="328"/>
      <c r="H67" s="905">
        <v>116</v>
      </c>
      <c r="I67" s="54">
        <v>18</v>
      </c>
      <c r="J67" s="43">
        <f>SUM(K67+L67+M67)</f>
        <v>116</v>
      </c>
      <c r="K67" s="43">
        <v>66</v>
      </c>
      <c r="L67" s="53">
        <v>50</v>
      </c>
      <c r="M67" s="764"/>
      <c r="N67" s="876"/>
      <c r="O67" s="176"/>
      <c r="P67" s="176"/>
      <c r="Q67" s="179"/>
      <c r="R67" s="178"/>
      <c r="S67" s="766"/>
      <c r="T67" s="568"/>
      <c r="U67" s="286"/>
      <c r="V67" s="286"/>
      <c r="W67" s="286"/>
      <c r="X67" s="286"/>
      <c r="Y67" s="863"/>
      <c r="Z67" s="1152">
        <v>116</v>
      </c>
      <c r="AA67" s="176">
        <v>40</v>
      </c>
      <c r="AB67" s="176"/>
      <c r="AC67" s="858"/>
      <c r="AD67" s="177"/>
      <c r="AE67" s="773"/>
      <c r="AF67" s="812"/>
      <c r="AG67" s="672"/>
      <c r="AH67" s="712"/>
      <c r="AI67" s="692"/>
      <c r="AJ67" s="692"/>
      <c r="AK67" s="1087"/>
      <c r="AL67" s="177"/>
      <c r="AM67" s="858"/>
      <c r="AN67" s="328"/>
      <c r="AO67" s="176"/>
      <c r="AP67" s="328"/>
      <c r="AQ67" s="180"/>
      <c r="AR67" s="61"/>
      <c r="AS67" s="61"/>
      <c r="AT67" s="61"/>
      <c r="AU67" s="62"/>
      <c r="AV67" s="31"/>
      <c r="AW67" s="62"/>
      <c r="AX67" s="32"/>
      <c r="AY67" s="63"/>
      <c r="AZ67" s="7"/>
    </row>
    <row r="68" spans="1:52" ht="29.25" customHeight="1">
      <c r="A68" s="912" t="s">
        <v>204</v>
      </c>
      <c r="B68" s="940" t="s">
        <v>206</v>
      </c>
      <c r="C68" s="938" t="s">
        <v>232</v>
      </c>
      <c r="D68" s="855"/>
      <c r="E68" s="595"/>
      <c r="F68" s="595">
        <v>4</v>
      </c>
      <c r="G68" s="852"/>
      <c r="H68" s="909">
        <v>100</v>
      </c>
      <c r="I68" s="853">
        <v>18</v>
      </c>
      <c r="J68" s="854">
        <f>SUM(K68+L68+M68)</f>
        <v>98</v>
      </c>
      <c r="K68" s="850">
        <v>44</v>
      </c>
      <c r="L68" s="855">
        <v>54</v>
      </c>
      <c r="M68" s="836"/>
      <c r="N68" s="851"/>
      <c r="O68" s="85"/>
      <c r="P68" s="85"/>
      <c r="Q68" s="851"/>
      <c r="R68" s="85"/>
      <c r="S68" s="766"/>
      <c r="T68" s="866"/>
      <c r="U68" s="856"/>
      <c r="V68" s="856"/>
      <c r="W68" s="856"/>
      <c r="X68" s="857"/>
      <c r="Y68" s="864"/>
      <c r="Z68" s="1153">
        <v>40</v>
      </c>
      <c r="AA68" s="595">
        <v>14</v>
      </c>
      <c r="AB68" s="595"/>
      <c r="AC68" s="859">
        <v>60</v>
      </c>
      <c r="AD68" s="595">
        <v>20</v>
      </c>
      <c r="AE68" s="836"/>
      <c r="AF68" s="837"/>
      <c r="AG68" s="838"/>
      <c r="AH68" s="839"/>
      <c r="AI68" s="527"/>
      <c r="AJ68" s="527"/>
      <c r="AK68" s="860"/>
      <c r="AL68" s="855"/>
      <c r="AM68" s="838"/>
      <c r="AN68" s="595"/>
      <c r="AO68" s="595"/>
      <c r="AP68" s="595"/>
      <c r="AQ68" s="85"/>
      <c r="AR68" s="61"/>
      <c r="AS68" s="61"/>
      <c r="AT68" s="61"/>
      <c r="AU68" s="62"/>
      <c r="AV68" s="31"/>
      <c r="AW68" s="62"/>
      <c r="AX68" s="32"/>
      <c r="AY68" s="63"/>
      <c r="AZ68" s="7"/>
    </row>
    <row r="69" spans="1:52" ht="15">
      <c r="A69" s="913" t="s">
        <v>97</v>
      </c>
      <c r="B69" s="941"/>
      <c r="C69" s="939"/>
      <c r="D69" s="495"/>
      <c r="E69" s="486"/>
      <c r="F69" s="486"/>
      <c r="G69" s="496"/>
      <c r="H69" s="910"/>
      <c r="I69" s="487"/>
      <c r="J69" s="488">
        <v>36</v>
      </c>
      <c r="K69" s="488"/>
      <c r="L69" s="314"/>
      <c r="M69" s="766"/>
      <c r="N69" s="877"/>
      <c r="O69" s="314"/>
      <c r="P69" s="314"/>
      <c r="Q69" s="489"/>
      <c r="R69" s="496"/>
      <c r="S69" s="766"/>
      <c r="T69" s="564"/>
      <c r="U69" s="490"/>
      <c r="V69" s="490"/>
      <c r="W69" s="488"/>
      <c r="X69" s="490"/>
      <c r="Y69" s="865"/>
      <c r="Z69" s="862"/>
      <c r="AA69" s="314"/>
      <c r="AB69" s="314"/>
      <c r="AC69" s="314"/>
      <c r="AD69" s="314">
        <v>36</v>
      </c>
      <c r="AE69" s="766"/>
      <c r="AF69" s="806"/>
      <c r="AG69" s="313"/>
      <c r="AH69" s="496"/>
      <c r="AI69" s="314"/>
      <c r="AJ69" s="314"/>
      <c r="AK69" s="766"/>
      <c r="AL69" s="313"/>
      <c r="AM69" s="314"/>
      <c r="AN69" s="313"/>
      <c r="AO69" s="314"/>
      <c r="AP69" s="314"/>
      <c r="AQ69" s="314"/>
      <c r="AR69" s="61"/>
      <c r="AS69" s="61"/>
      <c r="AT69" s="61"/>
      <c r="AU69" s="62"/>
      <c r="AV69" s="31"/>
      <c r="AW69" s="62"/>
      <c r="AX69" s="32"/>
      <c r="AY69" s="63"/>
      <c r="AZ69" s="7"/>
    </row>
    <row r="70" spans="1:52" ht="15.75" thickBot="1">
      <c r="A70" s="1021" t="s">
        <v>98</v>
      </c>
      <c r="B70" s="1020"/>
      <c r="C70" s="985"/>
      <c r="D70" s="986"/>
      <c r="E70" s="987"/>
      <c r="F70" s="986"/>
      <c r="G70" s="496"/>
      <c r="H70" s="988"/>
      <c r="I70" s="989"/>
      <c r="J70" s="990">
        <v>72</v>
      </c>
      <c r="K70" s="990"/>
      <c r="L70" s="965"/>
      <c r="M70" s="943"/>
      <c r="N70" s="877"/>
      <c r="O70" s="314"/>
      <c r="P70" s="314"/>
      <c r="Q70" s="489"/>
      <c r="R70" s="496"/>
      <c r="S70" s="943"/>
      <c r="T70" s="944"/>
      <c r="U70" s="841"/>
      <c r="V70" s="841"/>
      <c r="W70" s="990"/>
      <c r="X70" s="841"/>
      <c r="Y70" s="997"/>
      <c r="Z70" s="964"/>
      <c r="AA70" s="965"/>
      <c r="AB70" s="965"/>
      <c r="AC70" s="965"/>
      <c r="AD70" s="965">
        <v>72</v>
      </c>
      <c r="AE70" s="943"/>
      <c r="AF70" s="998"/>
      <c r="AG70" s="966"/>
      <c r="AH70" s="967"/>
      <c r="AI70" s="965"/>
      <c r="AJ70" s="965"/>
      <c r="AK70" s="943"/>
      <c r="AL70" s="966"/>
      <c r="AM70" s="966"/>
      <c r="AN70" s="965"/>
      <c r="AO70" s="965"/>
      <c r="AP70" s="965"/>
      <c r="AQ70" s="965"/>
      <c r="AR70" s="91"/>
      <c r="AS70" s="91"/>
      <c r="AT70" s="91"/>
      <c r="AU70" s="62"/>
      <c r="AV70" s="31"/>
      <c r="AW70" s="62"/>
      <c r="AX70" s="32"/>
      <c r="AY70" s="63"/>
      <c r="AZ70" s="7"/>
    </row>
    <row r="71" spans="1:53" ht="46.5" thickBot="1" thickTop="1">
      <c r="A71" s="1022" t="s">
        <v>207</v>
      </c>
      <c r="B71" s="1023" t="s">
        <v>208</v>
      </c>
      <c r="C71" s="1160" t="s">
        <v>250</v>
      </c>
      <c r="D71" s="1010">
        <v>0</v>
      </c>
      <c r="E71" s="1009">
        <v>1</v>
      </c>
      <c r="F71" s="996">
        <v>0</v>
      </c>
      <c r="G71" s="919"/>
      <c r="H71" s="992">
        <f aca="true" t="shared" si="17" ref="H71:M71">SUM(H72+H73+H74)</f>
        <v>60</v>
      </c>
      <c r="I71" s="993">
        <f t="shared" si="17"/>
        <v>6</v>
      </c>
      <c r="J71" s="994">
        <f t="shared" si="17"/>
        <v>276</v>
      </c>
      <c r="K71" s="995">
        <f t="shared" si="17"/>
        <v>26</v>
      </c>
      <c r="L71" s="1009">
        <f t="shared" si="17"/>
        <v>34</v>
      </c>
      <c r="M71" s="996">
        <f t="shared" si="17"/>
        <v>0</v>
      </c>
      <c r="N71" s="927"/>
      <c r="O71" s="928"/>
      <c r="P71" s="928"/>
      <c r="Q71" s="927"/>
      <c r="R71" s="928"/>
      <c r="S71" s="1003"/>
      <c r="T71" s="1004"/>
      <c r="U71" s="1005"/>
      <c r="V71" s="1006"/>
      <c r="W71" s="995"/>
      <c r="X71" s="1006"/>
      <c r="Y71" s="1007"/>
      <c r="Z71" s="1008"/>
      <c r="AA71" s="1009"/>
      <c r="AB71" s="1009"/>
      <c r="AC71" s="1009"/>
      <c r="AD71" s="1009"/>
      <c r="AE71" s="996"/>
      <c r="AF71" s="1010">
        <f aca="true" t="shared" si="18" ref="AF71:AK71">SUM(AF72+AF73+AF74)</f>
        <v>60</v>
      </c>
      <c r="AG71" s="1009">
        <f t="shared" si="18"/>
        <v>250</v>
      </c>
      <c r="AH71" s="1012">
        <f t="shared" si="18"/>
        <v>0</v>
      </c>
      <c r="AI71" s="1009">
        <f t="shared" si="18"/>
        <v>0</v>
      </c>
      <c r="AJ71" s="1009">
        <f t="shared" si="18"/>
        <v>0</v>
      </c>
      <c r="AK71" s="1013">
        <f t="shared" si="18"/>
        <v>0</v>
      </c>
      <c r="AL71" s="1081"/>
      <c r="AM71" s="1012"/>
      <c r="AN71" s="1009"/>
      <c r="AO71" s="1009"/>
      <c r="AP71" s="1012"/>
      <c r="AQ71" s="1009"/>
      <c r="AR71" s="1014"/>
      <c r="AS71" s="1014"/>
      <c r="AT71" s="1014"/>
      <c r="AU71" s="1014"/>
      <c r="AV71" s="1015"/>
      <c r="AW71" s="1014"/>
      <c r="AX71" s="1016"/>
      <c r="AY71" s="1017"/>
      <c r="AZ71" s="1018"/>
      <c r="BA71" s="1019"/>
    </row>
    <row r="72" spans="1:52" ht="43.5" thickTop="1">
      <c r="A72" s="915" t="s">
        <v>211</v>
      </c>
      <c r="B72" s="984" t="s">
        <v>208</v>
      </c>
      <c r="C72" s="1161" t="s">
        <v>46</v>
      </c>
      <c r="D72" s="1024"/>
      <c r="E72" s="527">
        <v>5</v>
      </c>
      <c r="F72" s="1159"/>
      <c r="G72" s="85"/>
      <c r="H72" s="920">
        <v>60</v>
      </c>
      <c r="I72" s="922">
        <v>6</v>
      </c>
      <c r="J72" s="924">
        <f>SUM(K72+L72+M72)</f>
        <v>60</v>
      </c>
      <c r="K72" s="991">
        <v>26</v>
      </c>
      <c r="L72" s="614">
        <v>34</v>
      </c>
      <c r="M72" s="934"/>
      <c r="N72" s="929"/>
      <c r="O72" s="930"/>
      <c r="P72" s="930"/>
      <c r="Q72" s="929"/>
      <c r="R72" s="930"/>
      <c r="S72" s="926"/>
      <c r="T72" s="999"/>
      <c r="U72" s="1000"/>
      <c r="V72" s="1000"/>
      <c r="W72" s="1001"/>
      <c r="X72" s="999"/>
      <c r="Y72" s="1002"/>
      <c r="Z72" s="933"/>
      <c r="AA72" s="614"/>
      <c r="AB72" s="614"/>
      <c r="AC72" s="614"/>
      <c r="AD72" s="614"/>
      <c r="AE72" s="934"/>
      <c r="AF72" s="932">
        <v>60</v>
      </c>
      <c r="AG72" s="859">
        <v>34</v>
      </c>
      <c r="AH72" s="931"/>
      <c r="AI72" s="614"/>
      <c r="AJ72" s="614"/>
      <c r="AK72" s="926"/>
      <c r="AL72" s="859"/>
      <c r="AM72" s="85"/>
      <c r="AN72" s="527"/>
      <c r="AO72" s="527"/>
      <c r="AP72" s="85"/>
      <c r="AQ72" s="527"/>
      <c r="AR72" s="1011"/>
      <c r="AS72" s="1011"/>
      <c r="AT72" s="1011"/>
      <c r="AU72" s="62"/>
      <c r="AV72" s="31"/>
      <c r="AW72" s="62"/>
      <c r="AX72" s="32"/>
      <c r="AY72" s="63"/>
      <c r="AZ72" s="7"/>
    </row>
    <row r="73" spans="1:52" ht="15">
      <c r="A73" s="916" t="s">
        <v>209</v>
      </c>
      <c r="B73" s="941"/>
      <c r="C73" s="1026"/>
      <c r="D73" s="495"/>
      <c r="E73" s="486"/>
      <c r="F73" s="917"/>
      <c r="G73" s="643"/>
      <c r="H73" s="910"/>
      <c r="I73" s="487"/>
      <c r="J73" s="488">
        <v>108</v>
      </c>
      <c r="K73" s="925"/>
      <c r="L73" s="313"/>
      <c r="M73" s="843"/>
      <c r="N73" s="937"/>
      <c r="O73" s="643"/>
      <c r="P73" s="643"/>
      <c r="Q73" s="937"/>
      <c r="R73" s="643"/>
      <c r="S73" s="766"/>
      <c r="T73" s="564"/>
      <c r="U73" s="490"/>
      <c r="V73" s="490"/>
      <c r="W73" s="936"/>
      <c r="X73" s="490"/>
      <c r="Y73" s="865"/>
      <c r="Z73" s="933"/>
      <c r="AA73" s="314"/>
      <c r="AB73" s="314"/>
      <c r="AC73" s="314"/>
      <c r="AD73" s="314"/>
      <c r="AE73" s="935"/>
      <c r="AF73" s="837"/>
      <c r="AG73" s="838">
        <v>108</v>
      </c>
      <c r="AH73" s="839"/>
      <c r="AI73" s="314"/>
      <c r="AJ73" s="314"/>
      <c r="AK73" s="766"/>
      <c r="AL73" s="313"/>
      <c r="AM73" s="643"/>
      <c r="AN73" s="314"/>
      <c r="AO73" s="314"/>
      <c r="AP73" s="643"/>
      <c r="AQ73" s="314"/>
      <c r="AR73" s="61"/>
      <c r="AS73" s="61"/>
      <c r="AT73" s="61"/>
      <c r="AU73" s="62"/>
      <c r="AV73" s="31"/>
      <c r="AW73" s="62"/>
      <c r="AX73" s="32"/>
      <c r="AY73" s="63"/>
      <c r="AZ73" s="7"/>
    </row>
    <row r="74" spans="1:52" ht="15.75" thickBot="1">
      <c r="A74" s="983" t="s">
        <v>210</v>
      </c>
      <c r="B74" s="942"/>
      <c r="C74" s="1027"/>
      <c r="D74" s="1025"/>
      <c r="E74" s="918"/>
      <c r="F74" s="832"/>
      <c r="G74" s="85"/>
      <c r="H74" s="920"/>
      <c r="I74" s="921"/>
      <c r="J74" s="923">
        <v>108</v>
      </c>
      <c r="K74" s="850"/>
      <c r="L74" s="838"/>
      <c r="M74" s="836"/>
      <c r="N74" s="851"/>
      <c r="O74" s="85"/>
      <c r="P74" s="85"/>
      <c r="Q74" s="851"/>
      <c r="R74" s="85"/>
      <c r="S74" s="943"/>
      <c r="T74" s="944"/>
      <c r="U74" s="841"/>
      <c r="V74" s="841"/>
      <c r="W74" s="945"/>
      <c r="X74" s="841"/>
      <c r="Y74" s="946"/>
      <c r="Z74" s="964"/>
      <c r="AA74" s="965"/>
      <c r="AB74" s="965"/>
      <c r="AC74" s="965"/>
      <c r="AD74" s="965"/>
      <c r="AE74" s="943"/>
      <c r="AF74" s="966"/>
      <c r="AG74" s="966">
        <v>108</v>
      </c>
      <c r="AH74" s="967"/>
      <c r="AI74" s="965"/>
      <c r="AJ74" s="527"/>
      <c r="AK74" s="914"/>
      <c r="AL74" s="966"/>
      <c r="AM74" s="968"/>
      <c r="AN74" s="965"/>
      <c r="AO74" s="965"/>
      <c r="AP74" s="968"/>
      <c r="AQ74" s="965"/>
      <c r="AR74" s="61"/>
      <c r="AS74" s="61"/>
      <c r="AT74" s="61"/>
      <c r="AU74" s="62"/>
      <c r="AV74" s="31"/>
      <c r="AW74" s="62"/>
      <c r="AX74" s="32"/>
      <c r="AY74" s="63"/>
      <c r="AZ74" s="7"/>
    </row>
    <row r="75" spans="1:52" s="161" customFormat="1" ht="28.5" customHeight="1" thickBot="1" thickTop="1">
      <c r="A75" s="954"/>
      <c r="B75" s="1029" t="s">
        <v>31</v>
      </c>
      <c r="C75" s="1028" t="s">
        <v>279</v>
      </c>
      <c r="D75" s="955">
        <v>9</v>
      </c>
      <c r="E75" s="1163">
        <f>SUM(E48+E33+E27+E11)</f>
        <v>39</v>
      </c>
      <c r="F75" s="1162">
        <f>SUM(F11+F27+F33+F48)</f>
        <v>15</v>
      </c>
      <c r="G75" s="956"/>
      <c r="H75" s="957">
        <f>H11+H27+H33+H48</f>
        <v>4572</v>
      </c>
      <c r="I75" s="982">
        <f>(I11+I27+I33+I48)</f>
        <v>350</v>
      </c>
      <c r="J75" s="981">
        <f>SUM(J11+J27+J33+J48)</f>
        <v>5580</v>
      </c>
      <c r="K75" s="959">
        <f>(K11+K27+K33+K48)</f>
        <v>2680</v>
      </c>
      <c r="L75" s="959">
        <f>L11+L27+L33+L48</f>
        <v>1850</v>
      </c>
      <c r="M75" s="963">
        <f>M11+M27+M33+M48</f>
        <v>40</v>
      </c>
      <c r="N75" s="958" t="e">
        <f>N11+N20+N27+N33+#REF!</f>
        <v>#REF!</v>
      </c>
      <c r="O75" s="959" t="e">
        <f>O11+O20+O27+O33+#REF!</f>
        <v>#REF!</v>
      </c>
      <c r="P75" s="959" t="e">
        <f>P11+P20+P27+P33+#REF!</f>
        <v>#REF!</v>
      </c>
      <c r="Q75" s="959" t="e">
        <f>Q11+Q20+Q27+Q33+#REF!</f>
        <v>#REF!</v>
      </c>
      <c r="R75" s="961" t="e">
        <f>R11+R20+R27+R33+#REF!</f>
        <v>#REF!</v>
      </c>
      <c r="S75" s="962"/>
      <c r="T75" s="958">
        <f aca="true" t="shared" si="19" ref="T75:AD75">T11+T27+T33+T48</f>
        <v>612</v>
      </c>
      <c r="U75" s="959">
        <f t="shared" si="19"/>
        <v>34</v>
      </c>
      <c r="V75" s="959">
        <f t="shared" si="19"/>
        <v>0</v>
      </c>
      <c r="W75" s="960">
        <f t="shared" si="19"/>
        <v>864</v>
      </c>
      <c r="X75" s="958">
        <f t="shared" si="19"/>
        <v>54</v>
      </c>
      <c r="Y75" s="963">
        <f t="shared" si="19"/>
        <v>0</v>
      </c>
      <c r="Z75" s="980">
        <f>Z11+Z27+Z33+Z48</f>
        <v>612</v>
      </c>
      <c r="AA75" s="959">
        <f t="shared" si="19"/>
        <v>260</v>
      </c>
      <c r="AB75" s="959">
        <f t="shared" si="19"/>
        <v>0</v>
      </c>
      <c r="AC75" s="959">
        <f t="shared" si="19"/>
        <v>756</v>
      </c>
      <c r="AD75" s="959">
        <f t="shared" si="19"/>
        <v>440</v>
      </c>
      <c r="AE75" s="963">
        <f>AE11+AE27+AE33+AE48</f>
        <v>20</v>
      </c>
      <c r="AF75" s="981">
        <f aca="true" t="shared" si="20" ref="AF75:AK75">SUM(AF27+AF33+AF48)</f>
        <v>396</v>
      </c>
      <c r="AG75" s="981">
        <f t="shared" si="20"/>
        <v>200</v>
      </c>
      <c r="AH75" s="982">
        <f t="shared" si="20"/>
        <v>0</v>
      </c>
      <c r="AI75" s="960">
        <f>SUM(AI11+AI27+AI33+AI48)</f>
        <v>504</v>
      </c>
      <c r="AJ75" s="982">
        <f t="shared" si="20"/>
        <v>612</v>
      </c>
      <c r="AK75" s="962">
        <f t="shared" si="20"/>
        <v>0</v>
      </c>
      <c r="AL75" s="958">
        <f aca="true" t="shared" si="21" ref="AL75:AQ75">AL11+AL27+AL33+AL48</f>
        <v>612</v>
      </c>
      <c r="AM75" s="959">
        <f t="shared" si="21"/>
        <v>372</v>
      </c>
      <c r="AN75" s="959">
        <f t="shared" si="21"/>
        <v>0</v>
      </c>
      <c r="AO75" s="959">
        <f t="shared" si="21"/>
        <v>216</v>
      </c>
      <c r="AP75" s="959">
        <f t="shared" si="21"/>
        <v>404</v>
      </c>
      <c r="AQ75" s="963">
        <f t="shared" si="21"/>
        <v>20</v>
      </c>
      <c r="AR75" s="156"/>
      <c r="AS75" s="156"/>
      <c r="AT75" s="156"/>
      <c r="AU75" s="157"/>
      <c r="AV75" s="155"/>
      <c r="AW75" s="158"/>
      <c r="AX75" s="159"/>
      <c r="AY75" s="160"/>
      <c r="AZ75" s="160"/>
    </row>
    <row r="76" spans="1:52" s="77" customFormat="1" ht="12.75" customHeight="1" hidden="1">
      <c r="A76"/>
      <c r="B76" s="230"/>
      <c r="C76" s="228"/>
      <c r="D76" s="221"/>
      <c r="E76" s="222"/>
      <c r="F76" s="223"/>
      <c r="G76"/>
      <c r="H76"/>
      <c r="I76"/>
      <c r="J76"/>
      <c r="K76"/>
      <c r="L76"/>
      <c r="M76" s="753"/>
      <c r="N76" s="947"/>
      <c r="O76" s="948"/>
      <c r="P76" s="948"/>
      <c r="Q76" s="948"/>
      <c r="R76" s="949"/>
      <c r="S76" s="950"/>
      <c r="T76" s="951"/>
      <c r="U76" s="952"/>
      <c r="V76" s="952"/>
      <c r="W76" s="952"/>
      <c r="X76" s="952"/>
      <c r="Y76" s="953"/>
      <c r="Z76" s="969"/>
      <c r="AA76" s="970"/>
      <c r="AB76" s="970"/>
      <c r="AC76" s="970"/>
      <c r="AD76" s="970"/>
      <c r="AE76" s="971"/>
      <c r="AF76" s="972"/>
      <c r="AG76" s="973"/>
      <c r="AH76" s="974"/>
      <c r="AI76" s="975"/>
      <c r="AJ76" s="975"/>
      <c r="AK76" s="976"/>
      <c r="AL76" s="977"/>
      <c r="AM76" s="978"/>
      <c r="AN76" s="978"/>
      <c r="AO76" s="970"/>
      <c r="AP76" s="976"/>
      <c r="AQ76" s="979"/>
      <c r="AR76" s="70"/>
      <c r="AS76" s="70"/>
      <c r="AT76" s="70"/>
      <c r="AU76" s="71"/>
      <c r="AV76" s="72"/>
      <c r="AW76" s="73"/>
      <c r="AX76" s="74"/>
      <c r="AY76" s="75"/>
      <c r="AZ76" s="76"/>
    </row>
    <row r="77" spans="1:52" s="77" customFormat="1" ht="12.75" customHeight="1" hidden="1">
      <c r="A77"/>
      <c r="B77" s="230"/>
      <c r="C77" s="228"/>
      <c r="D77" s="221"/>
      <c r="E77" s="222"/>
      <c r="F77" s="223"/>
      <c r="G77"/>
      <c r="H77"/>
      <c r="I77"/>
      <c r="J77"/>
      <c r="K77"/>
      <c r="L77"/>
      <c r="M77" s="753"/>
      <c r="N77" s="335"/>
      <c r="O77" s="78"/>
      <c r="P77" s="78"/>
      <c r="Q77" s="78"/>
      <c r="R77" s="607"/>
      <c r="S77" s="868"/>
      <c r="T77" s="569"/>
      <c r="U77" s="210"/>
      <c r="V77" s="210"/>
      <c r="W77" s="211"/>
      <c r="X77" s="211"/>
      <c r="Y77" s="212"/>
      <c r="Z77" s="335"/>
      <c r="AA77" s="78"/>
      <c r="AB77" s="78"/>
      <c r="AC77" s="336"/>
      <c r="AD77" s="336"/>
      <c r="AE77" s="774"/>
      <c r="AF77" s="813"/>
      <c r="AG77" s="673"/>
      <c r="AH77" s="713"/>
      <c r="AI77" s="693"/>
      <c r="AJ77" s="693"/>
      <c r="AK77" s="339"/>
      <c r="AL77" s="338"/>
      <c r="AM77" s="337"/>
      <c r="AN77" s="337"/>
      <c r="AO77" s="336"/>
      <c r="AP77" s="339"/>
      <c r="AQ77" s="334"/>
      <c r="AR77" s="70"/>
      <c r="AS77" s="70"/>
      <c r="AT77" s="70"/>
      <c r="AU77" s="71"/>
      <c r="AV77" s="72"/>
      <c r="AW77" s="73"/>
      <c r="AX77" s="74"/>
      <c r="AY77" s="75"/>
      <c r="AZ77" s="76"/>
    </row>
    <row r="78" spans="1:52" ht="30.75" customHeight="1" thickTop="1">
      <c r="A78" s="227" t="s">
        <v>32</v>
      </c>
      <c r="B78" s="234" t="s">
        <v>71</v>
      </c>
      <c r="C78" s="226"/>
      <c r="D78" s="202"/>
      <c r="E78" s="201"/>
      <c r="F78" s="203"/>
      <c r="G78" s="83"/>
      <c r="H78" s="28"/>
      <c r="I78" s="80"/>
      <c r="J78" s="27">
        <v>144</v>
      </c>
      <c r="K78" s="79"/>
      <c r="L78" s="79"/>
      <c r="M78" s="883"/>
      <c r="N78" s="878"/>
      <c r="O78" s="82"/>
      <c r="P78" s="82"/>
      <c r="Q78" s="82"/>
      <c r="R78" s="81"/>
      <c r="S78" s="869"/>
      <c r="T78" s="570"/>
      <c r="U78" s="213"/>
      <c r="V78" s="213"/>
      <c r="W78" s="213"/>
      <c r="X78" s="213"/>
      <c r="Y78" s="214"/>
      <c r="Z78" s="83"/>
      <c r="AA78" s="79"/>
      <c r="AB78" s="79"/>
      <c r="AC78" s="79"/>
      <c r="AD78" s="79"/>
      <c r="AE78" s="775"/>
      <c r="AF78" s="814"/>
      <c r="AG78" s="674"/>
      <c r="AH78" s="714"/>
      <c r="AI78" s="694"/>
      <c r="AJ78" s="694"/>
      <c r="AK78" s="61"/>
      <c r="AL78" s="307"/>
      <c r="AM78" s="84"/>
      <c r="AN78" s="84"/>
      <c r="AO78" s="79">
        <v>4</v>
      </c>
      <c r="AP78" s="61"/>
      <c r="AQ78" s="302"/>
      <c r="AR78" s="61"/>
      <c r="AS78" s="61"/>
      <c r="AT78" s="61"/>
      <c r="AU78" s="62"/>
      <c r="AV78" s="31"/>
      <c r="AW78" s="38"/>
      <c r="AX78" s="32"/>
      <c r="AY78" s="63"/>
      <c r="AZ78" s="7"/>
    </row>
    <row r="79" spans="1:52" ht="12.75" customHeight="1" hidden="1">
      <c r="A79" s="51"/>
      <c r="B79" s="230"/>
      <c r="C79" s="228"/>
      <c r="D79" s="202"/>
      <c r="E79" s="201"/>
      <c r="F79" s="203"/>
      <c r="G79" s="83"/>
      <c r="H79" s="28"/>
      <c r="I79" s="80"/>
      <c r="J79" s="27"/>
      <c r="K79" s="79"/>
      <c r="L79" s="79"/>
      <c r="M79" s="883"/>
      <c r="N79" s="878"/>
      <c r="O79" s="82"/>
      <c r="P79" s="82"/>
      <c r="Q79" s="82"/>
      <c r="R79" s="81"/>
      <c r="S79" s="869"/>
      <c r="T79" s="570"/>
      <c r="U79" s="213"/>
      <c r="V79" s="213"/>
      <c r="W79" s="213"/>
      <c r="X79" s="213"/>
      <c r="Y79" s="214"/>
      <c r="Z79" s="83"/>
      <c r="AA79" s="79"/>
      <c r="AB79" s="79"/>
      <c r="AC79" s="79"/>
      <c r="AD79" s="79"/>
      <c r="AE79" s="775"/>
      <c r="AF79" s="814"/>
      <c r="AG79" s="674"/>
      <c r="AH79" s="714"/>
      <c r="AI79" s="694"/>
      <c r="AJ79" s="694"/>
      <c r="AK79" s="61"/>
      <c r="AL79" s="307"/>
      <c r="AM79" s="84"/>
      <c r="AN79" s="84"/>
      <c r="AO79" s="79"/>
      <c r="AP79" s="61"/>
      <c r="AQ79" s="302"/>
      <c r="AR79" s="61"/>
      <c r="AS79" s="61"/>
      <c r="AT79" s="61"/>
      <c r="AU79" s="62"/>
      <c r="AV79" s="31"/>
      <c r="AW79" s="38"/>
      <c r="AX79" s="32"/>
      <c r="AY79" s="63"/>
      <c r="AZ79" s="7"/>
    </row>
    <row r="80" spans="1:52" ht="30.75" customHeight="1" thickBot="1">
      <c r="A80" s="227" t="s">
        <v>33</v>
      </c>
      <c r="B80" s="235" t="s">
        <v>72</v>
      </c>
      <c r="C80" s="229"/>
      <c r="D80" s="208"/>
      <c r="E80" s="207"/>
      <c r="F80" s="209"/>
      <c r="G80" s="83"/>
      <c r="H80" s="28"/>
      <c r="I80" s="80"/>
      <c r="J80" s="27">
        <v>216</v>
      </c>
      <c r="K80" s="79"/>
      <c r="L80" s="79"/>
      <c r="M80" s="883"/>
      <c r="N80" s="879"/>
      <c r="O80" s="189"/>
      <c r="P80" s="189"/>
      <c r="Q80" s="189"/>
      <c r="R80" s="590"/>
      <c r="S80" s="869"/>
      <c r="T80" s="571"/>
      <c r="U80" s="215"/>
      <c r="V80" s="215"/>
      <c r="W80" s="215"/>
      <c r="X80" s="215"/>
      <c r="Y80" s="216"/>
      <c r="Z80" s="83"/>
      <c r="AA80" s="79"/>
      <c r="AB80" s="79"/>
      <c r="AC80" s="79"/>
      <c r="AD80" s="79"/>
      <c r="AE80" s="775"/>
      <c r="AF80" s="815"/>
      <c r="AG80" s="675"/>
      <c r="AH80" s="715"/>
      <c r="AI80" s="695"/>
      <c r="AJ80" s="695"/>
      <c r="AK80" s="91"/>
      <c r="AL80" s="308"/>
      <c r="AM80" s="309"/>
      <c r="AN80" s="309"/>
      <c r="AO80" s="340">
        <v>6</v>
      </c>
      <c r="AP80" s="311"/>
      <c r="AQ80" s="312"/>
      <c r="AR80" s="61"/>
      <c r="AS80" s="61"/>
      <c r="AT80" s="61"/>
      <c r="AU80" s="62"/>
      <c r="AV80" s="31"/>
      <c r="AW80" s="38"/>
      <c r="AX80" s="32"/>
      <c r="AY80" s="63"/>
      <c r="AZ80" s="7"/>
    </row>
    <row r="81" spans="1:52" ht="12.75" customHeight="1" hidden="1">
      <c r="A81"/>
      <c r="C81" s="11"/>
      <c r="M81" s="753"/>
      <c r="N81" s="880"/>
      <c r="O81" s="188"/>
      <c r="P81" s="188"/>
      <c r="Q81" s="188"/>
      <c r="R81" s="591"/>
      <c r="S81" s="870"/>
      <c r="T81" s="572"/>
      <c r="U81" s="217"/>
      <c r="V81" s="217"/>
      <c r="W81" s="217"/>
      <c r="X81" s="217"/>
      <c r="Y81" s="218"/>
      <c r="Z81" s="58"/>
      <c r="AA81" s="53"/>
      <c r="AB81" s="53"/>
      <c r="AC81" s="53"/>
      <c r="AD81" s="53"/>
      <c r="AE81" s="764"/>
      <c r="AF81" s="807"/>
      <c r="AG81" s="669"/>
      <c r="AH81" s="707"/>
      <c r="AI81" s="687"/>
      <c r="AJ81" s="687"/>
      <c r="AK81" s="332"/>
      <c r="AL81" s="331"/>
      <c r="AM81" s="278"/>
      <c r="AN81" s="278"/>
      <c r="AO81" s="173"/>
      <c r="AP81" s="332"/>
      <c r="AQ81" s="174"/>
      <c r="AR81" s="60"/>
      <c r="AS81" s="60"/>
      <c r="AT81" s="60"/>
      <c r="AU81" s="85"/>
      <c r="AV81" s="86"/>
      <c r="AW81" s="38"/>
      <c r="AX81" s="32"/>
      <c r="AY81" s="63"/>
      <c r="AZ81" s="7"/>
    </row>
    <row r="82" spans="1:52" ht="12.75" customHeight="1" hidden="1">
      <c r="A82"/>
      <c r="C82" s="11"/>
      <c r="M82" s="753"/>
      <c r="N82" s="881"/>
      <c r="O82" s="56"/>
      <c r="P82" s="56"/>
      <c r="Q82" s="56"/>
      <c r="R82" s="64"/>
      <c r="S82" s="870"/>
      <c r="T82" s="573"/>
      <c r="U82" s="196"/>
      <c r="V82" s="196"/>
      <c r="W82" s="196"/>
      <c r="X82" s="196"/>
      <c r="Y82" s="198"/>
      <c r="Z82" s="58"/>
      <c r="AA82" s="53"/>
      <c r="AB82" s="53"/>
      <c r="AC82" s="53"/>
      <c r="AD82" s="53"/>
      <c r="AE82" s="764"/>
      <c r="AF82" s="802"/>
      <c r="AG82" s="666"/>
      <c r="AH82" s="704"/>
      <c r="AI82" s="683"/>
      <c r="AJ82" s="683"/>
      <c r="AK82" s="60"/>
      <c r="AL82" s="317"/>
      <c r="AM82" s="59"/>
      <c r="AN82" s="59"/>
      <c r="AO82" s="53"/>
      <c r="AP82" s="60"/>
      <c r="AQ82" s="172"/>
      <c r="AR82" s="60"/>
      <c r="AS82" s="60"/>
      <c r="AT82" s="60"/>
      <c r="AU82" s="85"/>
      <c r="AV82" s="86"/>
      <c r="AW82" s="38"/>
      <c r="AX82" s="32"/>
      <c r="AY82" s="63"/>
      <c r="AZ82" s="7"/>
    </row>
    <row r="83" spans="1:52" ht="12.75" customHeight="1" hidden="1">
      <c r="A83"/>
      <c r="C83" s="11"/>
      <c r="M83" s="753"/>
      <c r="N83" s="882"/>
      <c r="O83" s="141"/>
      <c r="P83" s="141"/>
      <c r="Q83" s="141"/>
      <c r="R83" s="592"/>
      <c r="S83" s="871"/>
      <c r="T83" s="574"/>
      <c r="U83" s="219"/>
      <c r="V83" s="219"/>
      <c r="W83" s="219"/>
      <c r="X83" s="219"/>
      <c r="Y83" s="220"/>
      <c r="Z83" s="90"/>
      <c r="AA83" s="87"/>
      <c r="AB83" s="87"/>
      <c r="AC83" s="87"/>
      <c r="AD83" s="87"/>
      <c r="AE83" s="776"/>
      <c r="AF83" s="815"/>
      <c r="AG83" s="675"/>
      <c r="AH83" s="715"/>
      <c r="AI83" s="695"/>
      <c r="AJ83" s="695"/>
      <c r="AK83" s="91"/>
      <c r="AL83" s="303"/>
      <c r="AM83" s="88"/>
      <c r="AN83" s="88"/>
      <c r="AO83" s="87"/>
      <c r="AP83" s="91"/>
      <c r="AQ83" s="304"/>
      <c r="AR83" s="61"/>
      <c r="AS83" s="61"/>
      <c r="AT83" s="61"/>
      <c r="AU83" s="62"/>
      <c r="AV83" s="31"/>
      <c r="AW83" s="38"/>
      <c r="AX83" s="32"/>
      <c r="AY83" s="63"/>
      <c r="AZ83" s="7"/>
    </row>
    <row r="84" spans="1:52" ht="36" customHeight="1" thickBot="1" thickTop="1">
      <c r="A84" s="1247" t="s">
        <v>212</v>
      </c>
      <c r="B84" s="1248"/>
      <c r="C84" s="1248"/>
      <c r="D84" s="1248"/>
      <c r="E84" s="1248"/>
      <c r="F84" s="1248"/>
      <c r="G84" s="1248"/>
      <c r="H84" s="1248"/>
      <c r="I84" s="1249"/>
      <c r="J84" s="1256" t="s">
        <v>31</v>
      </c>
      <c r="K84" s="1250" t="s">
        <v>37</v>
      </c>
      <c r="L84" s="1251"/>
      <c r="M84" s="1252"/>
      <c r="N84" s="873">
        <v>12</v>
      </c>
      <c r="O84" s="630"/>
      <c r="P84" s="630"/>
      <c r="Q84" s="630">
        <v>12</v>
      </c>
      <c r="R84" s="631"/>
      <c r="S84" s="872"/>
      <c r="T84" s="632">
        <v>14</v>
      </c>
      <c r="U84" s="346"/>
      <c r="V84" s="346"/>
      <c r="W84" s="346">
        <v>14</v>
      </c>
      <c r="X84" s="346"/>
      <c r="Y84" s="347"/>
      <c r="Z84" s="316">
        <v>11</v>
      </c>
      <c r="AA84" s="341"/>
      <c r="AB84" s="341"/>
      <c r="AC84" s="341">
        <v>10</v>
      </c>
      <c r="AD84" s="341"/>
      <c r="AE84" s="777"/>
      <c r="AF84" s="816">
        <v>7</v>
      </c>
      <c r="AG84" s="676"/>
      <c r="AH84" s="716"/>
      <c r="AI84" s="696">
        <v>6</v>
      </c>
      <c r="AJ84" s="696"/>
      <c r="AK84" s="344"/>
      <c r="AL84" s="343">
        <v>8</v>
      </c>
      <c r="AM84" s="342"/>
      <c r="AN84" s="342"/>
      <c r="AO84" s="341">
        <v>6</v>
      </c>
      <c r="AP84" s="344"/>
      <c r="AQ84" s="345"/>
      <c r="AR84" s="61"/>
      <c r="AS84" s="61"/>
      <c r="AT84" s="61"/>
      <c r="AU84" s="62"/>
      <c r="AV84" s="31"/>
      <c r="AW84" s="38"/>
      <c r="AX84" s="32"/>
      <c r="AY84" s="63"/>
      <c r="AZ84" s="7"/>
    </row>
    <row r="85" spans="1:52" ht="24.75" customHeight="1" thickBot="1" thickTop="1">
      <c r="A85" s="1259" t="s">
        <v>47</v>
      </c>
      <c r="B85" s="1260"/>
      <c r="C85" s="1260"/>
      <c r="D85" s="1260"/>
      <c r="E85" s="1260"/>
      <c r="F85" s="1260"/>
      <c r="G85" s="1260"/>
      <c r="H85" s="1260"/>
      <c r="I85" s="1261"/>
      <c r="J85" s="1257"/>
      <c r="K85" s="1262" t="s">
        <v>38</v>
      </c>
      <c r="L85" s="1263"/>
      <c r="M85" s="1264"/>
      <c r="N85" s="873">
        <v>0</v>
      </c>
      <c r="O85" s="630" t="s">
        <v>0</v>
      </c>
      <c r="P85" s="630"/>
      <c r="Q85" s="630">
        <v>3</v>
      </c>
      <c r="R85" s="631" t="s">
        <v>0</v>
      </c>
      <c r="S85" s="872"/>
      <c r="T85" s="632">
        <v>3</v>
      </c>
      <c r="U85" s="33"/>
      <c r="V85" s="33"/>
      <c r="W85" s="33">
        <v>3</v>
      </c>
      <c r="X85" s="33"/>
      <c r="Y85" s="133"/>
      <c r="Z85" s="83">
        <v>2</v>
      </c>
      <c r="AA85" s="79"/>
      <c r="AB85" s="79"/>
      <c r="AC85" s="79">
        <v>2</v>
      </c>
      <c r="AD85" s="79"/>
      <c r="AE85" s="775"/>
      <c r="AF85" s="814">
        <v>0</v>
      </c>
      <c r="AG85" s="674"/>
      <c r="AH85" s="714"/>
      <c r="AI85" s="694">
        <v>2</v>
      </c>
      <c r="AJ85" s="694"/>
      <c r="AK85" s="61"/>
      <c r="AL85" s="307">
        <v>1</v>
      </c>
      <c r="AM85" s="84"/>
      <c r="AN85" s="84"/>
      <c r="AO85" s="79">
        <v>1</v>
      </c>
      <c r="AP85" s="61"/>
      <c r="AQ85" s="302"/>
      <c r="AR85" s="61"/>
      <c r="AS85" s="61"/>
      <c r="AT85" s="61"/>
      <c r="AU85" s="62"/>
      <c r="AV85" s="31"/>
      <c r="AW85" s="38"/>
      <c r="AX85" s="32"/>
      <c r="AY85" s="63"/>
      <c r="AZ85" s="7"/>
    </row>
    <row r="86" spans="1:52" ht="24.75" customHeight="1" thickBot="1" thickTop="1">
      <c r="A86" s="1241" t="s">
        <v>48</v>
      </c>
      <c r="B86" s="1242"/>
      <c r="C86" s="1242"/>
      <c r="D86" s="1242"/>
      <c r="E86" s="1242"/>
      <c r="F86" s="1242"/>
      <c r="G86" s="1242"/>
      <c r="H86" s="1242"/>
      <c r="I86" s="1243"/>
      <c r="J86" s="1257"/>
      <c r="K86" s="1238" t="s">
        <v>39</v>
      </c>
      <c r="L86" s="1239"/>
      <c r="M86" s="1240"/>
      <c r="N86" s="874">
        <v>0</v>
      </c>
      <c r="O86" s="627" t="s">
        <v>0</v>
      </c>
      <c r="P86" s="627"/>
      <c r="Q86" s="627">
        <v>8</v>
      </c>
      <c r="R86" s="628" t="s">
        <v>0</v>
      </c>
      <c r="S86" s="872"/>
      <c r="T86" s="632">
        <v>1</v>
      </c>
      <c r="U86" s="33"/>
      <c r="V86" s="33"/>
      <c r="W86" s="33">
        <v>10</v>
      </c>
      <c r="X86" s="33"/>
      <c r="Y86" s="133"/>
      <c r="Z86" s="83">
        <v>2</v>
      </c>
      <c r="AA86" s="79"/>
      <c r="AB86" s="79"/>
      <c r="AC86" s="79">
        <v>8</v>
      </c>
      <c r="AD86" s="79"/>
      <c r="AE86" s="775"/>
      <c r="AF86" s="814">
        <v>5</v>
      </c>
      <c r="AG86" s="674"/>
      <c r="AH86" s="714"/>
      <c r="AI86" s="694">
        <v>3</v>
      </c>
      <c r="AJ86" s="694"/>
      <c r="AK86" s="61"/>
      <c r="AL86" s="307">
        <v>5</v>
      </c>
      <c r="AM86" s="84"/>
      <c r="AN86" s="84"/>
      <c r="AO86" s="79">
        <v>5</v>
      </c>
      <c r="AP86" s="61"/>
      <c r="AQ86" s="302"/>
      <c r="AR86" s="61"/>
      <c r="AS86" s="61"/>
      <c r="AT86" s="61"/>
      <c r="AU86" s="62"/>
      <c r="AV86" s="31"/>
      <c r="AW86" s="38"/>
      <c r="AX86" s="32"/>
      <c r="AY86" s="63"/>
      <c r="AZ86" s="7"/>
    </row>
    <row r="87" spans="1:52" ht="24.75" customHeight="1" thickBot="1" thickTop="1">
      <c r="A87" s="1241" t="s">
        <v>213</v>
      </c>
      <c r="B87" s="1242"/>
      <c r="C87" s="1242"/>
      <c r="D87" s="1242"/>
      <c r="E87" s="1242"/>
      <c r="F87" s="1242"/>
      <c r="G87" s="1242"/>
      <c r="H87" s="1242"/>
      <c r="I87" s="1243"/>
      <c r="J87" s="1257"/>
      <c r="K87" s="1233" t="s">
        <v>40</v>
      </c>
      <c r="L87" s="1234"/>
      <c r="M87" s="1235"/>
      <c r="N87" s="896">
        <v>0</v>
      </c>
      <c r="O87" s="143" t="s">
        <v>0</v>
      </c>
      <c r="P87" s="143"/>
      <c r="Q87" s="143">
        <v>0</v>
      </c>
      <c r="R87" s="594" t="s">
        <v>0</v>
      </c>
      <c r="S87" s="872"/>
      <c r="T87" s="632">
        <v>1</v>
      </c>
      <c r="U87" s="348"/>
      <c r="V87" s="348"/>
      <c r="W87" s="348">
        <v>1</v>
      </c>
      <c r="X87" s="348"/>
      <c r="Y87" s="349"/>
      <c r="Z87" s="315">
        <v>1</v>
      </c>
      <c r="AA87" s="340"/>
      <c r="AB87" s="340"/>
      <c r="AC87" s="340">
        <v>1</v>
      </c>
      <c r="AD87" s="340"/>
      <c r="AE87" s="778"/>
      <c r="AF87" s="817">
        <v>2</v>
      </c>
      <c r="AG87" s="677"/>
      <c r="AH87" s="717"/>
      <c r="AI87" s="697">
        <v>1</v>
      </c>
      <c r="AJ87" s="697"/>
      <c r="AK87" s="311"/>
      <c r="AL87" s="308">
        <v>2</v>
      </c>
      <c r="AM87" s="309"/>
      <c r="AN87" s="309"/>
      <c r="AO87" s="340">
        <v>0</v>
      </c>
      <c r="AP87" s="311"/>
      <c r="AQ87" s="312"/>
      <c r="AR87" s="61"/>
      <c r="AS87" s="61"/>
      <c r="AT87" s="61"/>
      <c r="AU87" s="62"/>
      <c r="AV87" s="31"/>
      <c r="AW87" s="38"/>
      <c r="AX87" s="32"/>
      <c r="AY87" s="63"/>
      <c r="AZ87" s="7"/>
    </row>
    <row r="88" spans="1:52" ht="24.75" customHeight="1" thickBot="1">
      <c r="A88" s="1241" t="s">
        <v>214</v>
      </c>
      <c r="B88" s="1242"/>
      <c r="C88" s="1242"/>
      <c r="D88" s="1242"/>
      <c r="E88" s="1242"/>
      <c r="F88" s="1242"/>
      <c r="G88" s="1242"/>
      <c r="H88" s="1242"/>
      <c r="I88" s="1243"/>
      <c r="J88" s="1257"/>
      <c r="K88" s="1233"/>
      <c r="L88" s="1234"/>
      <c r="M88" s="1235"/>
      <c r="N88" s="897"/>
      <c r="O88" s="142"/>
      <c r="P88" s="142"/>
      <c r="Q88" s="142"/>
      <c r="R88" s="593"/>
      <c r="S88" s="884"/>
      <c r="T88" s="629"/>
      <c r="U88" s="33"/>
      <c r="V88" s="33"/>
      <c r="W88" s="33"/>
      <c r="X88" s="33"/>
      <c r="Y88" s="133"/>
      <c r="Z88" s="83"/>
      <c r="AA88" s="79"/>
      <c r="AB88" s="79"/>
      <c r="AC88" s="79"/>
      <c r="AD88" s="79"/>
      <c r="AE88" s="775"/>
      <c r="AF88" s="814"/>
      <c r="AG88" s="674"/>
      <c r="AH88" s="714"/>
      <c r="AI88" s="694"/>
      <c r="AJ88" s="694"/>
      <c r="AK88" s="61"/>
      <c r="AL88" s="307"/>
      <c r="AM88" s="84"/>
      <c r="AN88" s="84"/>
      <c r="AO88" s="79"/>
      <c r="AP88" s="61"/>
      <c r="AQ88" s="302"/>
      <c r="AR88" s="61"/>
      <c r="AS88" s="61"/>
      <c r="AT88" s="61"/>
      <c r="AU88" s="62"/>
      <c r="AV88" s="31"/>
      <c r="AW88" s="38"/>
      <c r="AX88" s="32"/>
      <c r="AY88" s="63"/>
      <c r="AZ88" s="7"/>
    </row>
    <row r="89" spans="1:52" ht="24.75" customHeight="1" thickBot="1">
      <c r="A89" s="1241" t="s">
        <v>100</v>
      </c>
      <c r="B89" s="1242"/>
      <c r="C89" s="1242"/>
      <c r="D89" s="1242"/>
      <c r="E89" s="1242"/>
      <c r="F89" s="1242"/>
      <c r="G89" s="1242"/>
      <c r="H89" s="1242"/>
      <c r="I89" s="1243"/>
      <c r="J89" s="1257"/>
      <c r="K89" s="1280"/>
      <c r="L89" s="1281"/>
      <c r="M89" s="1282"/>
      <c r="N89" s="897"/>
      <c r="O89" s="142"/>
      <c r="P89" s="142"/>
      <c r="Q89" s="142"/>
      <c r="R89" s="593"/>
      <c r="S89" s="885"/>
      <c r="T89" s="283"/>
      <c r="U89" s="33"/>
      <c r="V89" s="33"/>
      <c r="W89" s="33"/>
      <c r="X89" s="33"/>
      <c r="Y89" s="133"/>
      <c r="Z89" s="83"/>
      <c r="AA89" s="79"/>
      <c r="AB89" s="79"/>
      <c r="AC89" s="79"/>
      <c r="AD89" s="79"/>
      <c r="AE89" s="775"/>
      <c r="AF89" s="814"/>
      <c r="AG89" s="674"/>
      <c r="AH89" s="714"/>
      <c r="AI89" s="694"/>
      <c r="AJ89" s="694"/>
      <c r="AK89" s="61"/>
      <c r="AL89" s="307"/>
      <c r="AM89" s="84"/>
      <c r="AN89" s="84"/>
      <c r="AO89" s="79"/>
      <c r="AP89" s="61"/>
      <c r="AQ89" s="302"/>
      <c r="AR89" s="61"/>
      <c r="AS89" s="61"/>
      <c r="AT89" s="61"/>
      <c r="AU89" s="62"/>
      <c r="AV89" s="31"/>
      <c r="AW89" s="38"/>
      <c r="AX89" s="32"/>
      <c r="AY89" s="63"/>
      <c r="AZ89" s="7"/>
    </row>
    <row r="90" spans="1:52" ht="24.75" customHeight="1" thickBot="1">
      <c r="A90" s="1266" t="s">
        <v>99</v>
      </c>
      <c r="B90" s="1267"/>
      <c r="C90" s="1267"/>
      <c r="D90" s="1267"/>
      <c r="E90" s="1267"/>
      <c r="F90" s="1267"/>
      <c r="G90" s="1267"/>
      <c r="H90" s="1267"/>
      <c r="I90" s="1268"/>
      <c r="J90" s="1258"/>
      <c r="K90" s="1233"/>
      <c r="L90" s="1234"/>
      <c r="M90" s="1235"/>
      <c r="N90" s="896"/>
      <c r="O90" s="143"/>
      <c r="P90" s="143"/>
      <c r="Q90" s="143"/>
      <c r="R90" s="594"/>
      <c r="S90" s="885"/>
      <c r="T90" s="575"/>
      <c r="U90" s="348"/>
      <c r="V90" s="348"/>
      <c r="W90" s="348"/>
      <c r="X90" s="348"/>
      <c r="Y90" s="349"/>
      <c r="Z90" s="315"/>
      <c r="AA90" s="340"/>
      <c r="AB90" s="340"/>
      <c r="AC90" s="340"/>
      <c r="AD90" s="340"/>
      <c r="AE90" s="778"/>
      <c r="AF90" s="817"/>
      <c r="AG90" s="677"/>
      <c r="AH90" s="717"/>
      <c r="AI90" s="697"/>
      <c r="AJ90" s="697"/>
      <c r="AK90" s="311"/>
      <c r="AL90" s="308"/>
      <c r="AM90" s="309"/>
      <c r="AN90" s="309"/>
      <c r="AO90" s="340"/>
      <c r="AP90" s="311"/>
      <c r="AQ90" s="312"/>
      <c r="AR90" s="61"/>
      <c r="AS90" s="61"/>
      <c r="AT90" s="61"/>
      <c r="AU90" s="62"/>
      <c r="AV90" s="31"/>
      <c r="AW90" s="38"/>
      <c r="AX90" s="32"/>
      <c r="AY90" s="63"/>
      <c r="AZ90" s="7"/>
    </row>
    <row r="91" spans="1:53" ht="30.75" customHeight="1" thickBot="1">
      <c r="A91" s="436"/>
      <c r="B91" s="437"/>
      <c r="C91" s="438"/>
      <c r="D91" s="439"/>
      <c r="E91" s="439"/>
      <c r="F91" s="439"/>
      <c r="G91" s="192"/>
      <c r="H91" s="440"/>
      <c r="I91" s="441"/>
      <c r="J91" s="442"/>
      <c r="K91" s="724"/>
      <c r="L91" s="723"/>
      <c r="M91" s="898"/>
      <c r="N91" s="893"/>
      <c r="O91" s="637"/>
      <c r="P91" s="637"/>
      <c r="Q91" s="637"/>
      <c r="R91" s="638"/>
      <c r="S91" s="886"/>
      <c r="T91" s="576"/>
      <c r="U91" s="443"/>
      <c r="V91" s="443"/>
      <c r="W91" s="443"/>
      <c r="X91" s="443"/>
      <c r="Y91" s="444"/>
      <c r="Z91" s="445"/>
      <c r="AA91" s="446"/>
      <c r="AB91" s="446"/>
      <c r="AC91" s="446"/>
      <c r="AD91" s="446"/>
      <c r="AE91" s="779"/>
      <c r="AF91" s="818"/>
      <c r="AG91" s="678"/>
      <c r="AH91" s="718"/>
      <c r="AI91" s="698"/>
      <c r="AJ91" s="698"/>
      <c r="AK91" s="449"/>
      <c r="AL91" s="448"/>
      <c r="AM91" s="447"/>
      <c r="AN91" s="447"/>
      <c r="AO91" s="446"/>
      <c r="AP91" s="449"/>
      <c r="AQ91" s="450"/>
      <c r="AR91" s="61"/>
      <c r="AS91" s="61"/>
      <c r="AT91" s="61"/>
      <c r="AU91" s="62"/>
      <c r="AV91" s="31"/>
      <c r="AW91" s="62"/>
      <c r="AX91" s="32"/>
      <c r="AY91" s="63"/>
      <c r="AZ91" s="7"/>
      <c r="BA91" s="68"/>
    </row>
    <row r="92" spans="1:52" ht="15.75" customHeight="1" thickTop="1">
      <c r="A92" s="458"/>
      <c r="B92" s="459" t="s">
        <v>34</v>
      </c>
      <c r="C92" s="460"/>
      <c r="D92" s="461"/>
      <c r="E92" s="341"/>
      <c r="F92" s="341"/>
      <c r="G92" s="341"/>
      <c r="H92" s="462"/>
      <c r="I92" s="462"/>
      <c r="J92" s="341"/>
      <c r="K92" s="725"/>
      <c r="L92" s="316"/>
      <c r="M92" s="777"/>
      <c r="N92" s="894"/>
      <c r="O92" s="577"/>
      <c r="P92" s="577"/>
      <c r="Q92" s="577"/>
      <c r="R92" s="608"/>
      <c r="S92" s="887"/>
      <c r="T92" s="464">
        <f>T75/17</f>
        <v>36</v>
      </c>
      <c r="U92" s="464" t="s">
        <v>0</v>
      </c>
      <c r="V92" s="464"/>
      <c r="W92" s="464">
        <f>W75/24</f>
        <v>36</v>
      </c>
      <c r="X92" s="464" t="s">
        <v>0</v>
      </c>
      <c r="Y92" s="465"/>
      <c r="Z92" s="466">
        <f>Z75/17</f>
        <v>36</v>
      </c>
      <c r="AA92" s="466" t="s">
        <v>0</v>
      </c>
      <c r="AB92" s="466"/>
      <c r="AC92" s="466">
        <f>AC75/21</f>
        <v>36</v>
      </c>
      <c r="AD92" s="466" t="s">
        <v>0</v>
      </c>
      <c r="AE92" s="780" t="s">
        <v>0</v>
      </c>
      <c r="AF92" s="464">
        <f>AF75/11</f>
        <v>36</v>
      </c>
      <c r="AG92" s="679"/>
      <c r="AH92" s="699"/>
      <c r="AI92" s="464">
        <f>AI75/14</f>
        <v>36</v>
      </c>
      <c r="AJ92" s="699"/>
      <c r="AK92" s="467"/>
      <c r="AL92" s="463">
        <f>AL75/17</f>
        <v>36</v>
      </c>
      <c r="AM92" s="466" t="s">
        <v>0</v>
      </c>
      <c r="AN92" s="466"/>
      <c r="AO92" s="463">
        <f>AO75/6</f>
        <v>36</v>
      </c>
      <c r="AP92" s="344"/>
      <c r="AQ92" s="345"/>
      <c r="AR92" s="61"/>
      <c r="AS92" s="61"/>
      <c r="AT92" s="61"/>
      <c r="AU92" s="62"/>
      <c r="AV92" s="31"/>
      <c r="AW92" s="38"/>
      <c r="AX92" s="32"/>
      <c r="AY92" s="63"/>
      <c r="AZ92" s="7"/>
    </row>
    <row r="93" spans="1:52" ht="18" customHeight="1" thickBot="1">
      <c r="A93" s="1269" t="s">
        <v>81</v>
      </c>
      <c r="B93" s="1270"/>
      <c r="C93" s="468"/>
      <c r="D93" s="469"/>
      <c r="E93" s="340"/>
      <c r="F93" s="340"/>
      <c r="G93" s="340"/>
      <c r="H93" s="470"/>
      <c r="I93" s="470"/>
      <c r="J93" s="340"/>
      <c r="K93" s="726"/>
      <c r="L93" s="315"/>
      <c r="M93" s="899"/>
      <c r="N93" s="895"/>
      <c r="O93" s="636"/>
      <c r="P93" s="636"/>
      <c r="Q93" s="636"/>
      <c r="R93" s="635"/>
      <c r="S93" s="888"/>
      <c r="T93" s="472">
        <f>612-T75</f>
        <v>0</v>
      </c>
      <c r="U93" s="471" t="s">
        <v>0</v>
      </c>
      <c r="V93" s="471" t="s">
        <v>0</v>
      </c>
      <c r="W93" s="472">
        <f>864-W75</f>
        <v>0</v>
      </c>
      <c r="X93" s="139"/>
      <c r="Y93" s="140"/>
      <c r="Z93" s="473">
        <f>612-Z75</f>
        <v>0</v>
      </c>
      <c r="AA93" s="310" t="s">
        <v>0</v>
      </c>
      <c r="AB93" s="310" t="s">
        <v>0</v>
      </c>
      <c r="AC93" s="474">
        <f>756-AC75</f>
        <v>0</v>
      </c>
      <c r="AD93" s="310" t="s">
        <v>0</v>
      </c>
      <c r="AE93" s="781" t="s">
        <v>0</v>
      </c>
      <c r="AF93" s="1145">
        <f>396-AF75</f>
        <v>0</v>
      </c>
      <c r="AG93" s="677"/>
      <c r="AH93" s="717"/>
      <c r="AI93" s="474">
        <f>504-AI75</f>
        <v>0</v>
      </c>
      <c r="AJ93" s="697"/>
      <c r="AK93" s="311"/>
      <c r="AL93" s="475">
        <f>612-AL75</f>
        <v>0</v>
      </c>
      <c r="AM93" s="310" t="s">
        <v>0</v>
      </c>
      <c r="AN93" s="310" t="s">
        <v>0</v>
      </c>
      <c r="AO93" s="474">
        <f>216-AO75</f>
        <v>0</v>
      </c>
      <c r="AP93" s="476"/>
      <c r="AQ93" s="312"/>
      <c r="AR93" s="61"/>
      <c r="AS93" s="61"/>
      <c r="AT93" s="61"/>
      <c r="AU93" s="62"/>
      <c r="AV93" s="31"/>
      <c r="AW93" s="38"/>
      <c r="AX93" s="32"/>
      <c r="AY93" s="63"/>
      <c r="AZ93" s="7"/>
    </row>
    <row r="94" spans="1:52" ht="18" customHeight="1" thickBot="1">
      <c r="A94" s="1271"/>
      <c r="B94" s="1272"/>
      <c r="C94" s="451"/>
      <c r="D94" s="452"/>
      <c r="E94" s="192"/>
      <c r="F94" s="192"/>
      <c r="G94" s="192"/>
      <c r="H94" s="441"/>
      <c r="I94" s="441"/>
      <c r="J94" s="192"/>
      <c r="K94" s="727"/>
      <c r="L94" s="723"/>
      <c r="M94" s="901"/>
      <c r="N94" s="723"/>
      <c r="O94" s="192"/>
      <c r="P94" s="192"/>
      <c r="Q94" s="192"/>
      <c r="R94" s="191"/>
      <c r="S94" s="889"/>
      <c r="T94" s="634"/>
      <c r="U94" s="453"/>
      <c r="V94" s="453"/>
      <c r="W94" s="453"/>
      <c r="X94" s="453"/>
      <c r="Y94" s="454"/>
      <c r="Z94" s="455"/>
      <c r="AA94" s="190"/>
      <c r="AB94" s="190"/>
      <c r="AC94" s="190"/>
      <c r="AD94" s="190"/>
      <c r="AE94" s="782"/>
      <c r="AF94" s="819"/>
      <c r="AG94" s="680"/>
      <c r="AH94" s="719"/>
      <c r="AI94" s="720"/>
      <c r="AJ94" s="700"/>
      <c r="AK94" s="62"/>
      <c r="AL94" s="456"/>
      <c r="AM94" s="191"/>
      <c r="AN94" s="191"/>
      <c r="AO94" s="192"/>
      <c r="AP94" s="62"/>
      <c r="AQ94" s="457"/>
      <c r="AR94" s="61"/>
      <c r="AS94" s="61"/>
      <c r="AT94" s="61"/>
      <c r="AU94" s="62"/>
      <c r="AV94" s="31"/>
      <c r="AW94" s="38"/>
      <c r="AX94" s="32"/>
      <c r="AY94" s="63"/>
      <c r="AZ94" s="7"/>
    </row>
    <row r="95" spans="1:52" ht="16.5" customHeight="1" thickBot="1">
      <c r="A95" s="1273"/>
      <c r="B95" s="92"/>
      <c r="C95" s="167"/>
      <c r="D95" s="93"/>
      <c r="E95" s="1277"/>
      <c r="F95" s="1277"/>
      <c r="G95" s="1277"/>
      <c r="H95" s="1277"/>
      <c r="I95" s="1277"/>
      <c r="J95" s="1277"/>
      <c r="K95" s="1277"/>
      <c r="L95" s="1277"/>
      <c r="M95" s="1278"/>
      <c r="N95" s="900"/>
      <c r="O95" s="94"/>
      <c r="P95" s="94"/>
      <c r="Q95" s="94"/>
      <c r="R95" s="537"/>
      <c r="S95" s="890"/>
      <c r="T95" s="633"/>
      <c r="U95" s="95"/>
      <c r="V95" s="95"/>
      <c r="W95" s="95"/>
      <c r="X95" s="95"/>
      <c r="Y95" s="137"/>
      <c r="Z95" s="130"/>
      <c r="AA95" s="96"/>
      <c r="AB95" s="96"/>
      <c r="AC95" s="96"/>
      <c r="AD95" s="96"/>
      <c r="AE95" s="783"/>
      <c r="AF95" s="820"/>
      <c r="AG95" s="721"/>
      <c r="AH95" s="98"/>
      <c r="AI95" s="721"/>
      <c r="AJ95" s="98"/>
      <c r="AK95" s="98"/>
      <c r="AL95" s="305"/>
      <c r="AM95" s="97"/>
      <c r="AN95" s="97"/>
      <c r="AO95" s="96"/>
      <c r="AP95" s="98"/>
      <c r="AQ95" s="306"/>
      <c r="AR95" s="99"/>
      <c r="AS95" s="99"/>
      <c r="AT95" s="99"/>
      <c r="AU95" s="100"/>
      <c r="AV95" s="100"/>
      <c r="AW95" s="101"/>
      <c r="AX95" s="63"/>
      <c r="AY95" s="63"/>
      <c r="AZ95" s="7"/>
    </row>
    <row r="96" spans="1:52" ht="15.75" customHeight="1" thickBot="1">
      <c r="A96" s="1273"/>
      <c r="B96" s="102"/>
      <c r="C96" s="168"/>
      <c r="D96" s="103"/>
      <c r="E96" s="1279"/>
      <c r="F96" s="1279"/>
      <c r="G96" s="1279"/>
      <c r="H96" s="1279"/>
      <c r="I96" s="1279"/>
      <c r="J96" s="1279"/>
      <c r="K96" s="1279"/>
      <c r="L96" s="1279"/>
      <c r="M96" s="1279"/>
      <c r="N96" s="104"/>
      <c r="O96" s="105"/>
      <c r="P96" s="105"/>
      <c r="Q96" s="105"/>
      <c r="R96" s="536"/>
      <c r="S96" s="891"/>
      <c r="T96" s="602"/>
      <c r="U96" s="34"/>
      <c r="V96" s="34"/>
      <c r="W96" s="34"/>
      <c r="X96" s="34"/>
      <c r="Y96" s="136"/>
      <c r="Z96" s="83"/>
      <c r="AA96" s="79"/>
      <c r="AB96" s="79"/>
      <c r="AC96" s="79"/>
      <c r="AD96" s="79"/>
      <c r="AE96" s="775"/>
      <c r="AF96" s="814"/>
      <c r="AG96" s="694"/>
      <c r="AH96" s="61"/>
      <c r="AI96" s="694"/>
      <c r="AJ96" s="61"/>
      <c r="AK96" s="61"/>
      <c r="AL96" s="307"/>
      <c r="AM96" s="84"/>
      <c r="AN96" s="84"/>
      <c r="AO96" s="79"/>
      <c r="AP96" s="61"/>
      <c r="AQ96" s="302"/>
      <c r="AR96" s="61"/>
      <c r="AS96" s="61"/>
      <c r="AT96" s="61"/>
      <c r="AU96" s="62"/>
      <c r="AV96" s="62"/>
      <c r="AW96" s="101"/>
      <c r="AX96" s="63"/>
      <c r="AY96" s="63"/>
      <c r="AZ96" s="7"/>
    </row>
    <row r="97" spans="1:52" ht="15.75" customHeight="1" thickBot="1">
      <c r="A97" s="1273"/>
      <c r="B97" s="102"/>
      <c r="C97" s="168"/>
      <c r="D97" s="103"/>
      <c r="E97" s="1236"/>
      <c r="F97" s="1236"/>
      <c r="G97" s="1236"/>
      <c r="H97" s="1236"/>
      <c r="I97" s="1236"/>
      <c r="J97" s="1236"/>
      <c r="K97" s="1236"/>
      <c r="L97" s="1236"/>
      <c r="M97" s="1236"/>
      <c r="N97" s="104"/>
      <c r="O97" s="105"/>
      <c r="P97" s="105"/>
      <c r="Q97" s="105"/>
      <c r="R97" s="536"/>
      <c r="S97" s="891"/>
      <c r="T97" s="603"/>
      <c r="U97" s="106"/>
      <c r="V97" s="106"/>
      <c r="W97" s="106"/>
      <c r="X97" s="106"/>
      <c r="Y97" s="138"/>
      <c r="Z97" s="90"/>
      <c r="AA97" s="87"/>
      <c r="AB97" s="87"/>
      <c r="AC97" s="87"/>
      <c r="AD97" s="87"/>
      <c r="AE97" s="776"/>
      <c r="AF97" s="815"/>
      <c r="AG97" s="695"/>
      <c r="AH97" s="91"/>
      <c r="AI97" s="695"/>
      <c r="AJ97" s="91"/>
      <c r="AK97" s="91"/>
      <c r="AL97" s="303"/>
      <c r="AM97" s="88"/>
      <c r="AN97" s="88"/>
      <c r="AO97" s="79"/>
      <c r="AP97" s="91"/>
      <c r="AQ97" s="304"/>
      <c r="AR97" s="91"/>
      <c r="AS97" s="91"/>
      <c r="AT97" s="91"/>
      <c r="AU97" s="62"/>
      <c r="AV97" s="62"/>
      <c r="AW97" s="101"/>
      <c r="AX97" s="63"/>
      <c r="AY97" s="63"/>
      <c r="AZ97" s="7"/>
    </row>
    <row r="98" spans="1:52" ht="15.75" customHeight="1" thickBot="1">
      <c r="A98" s="1273"/>
      <c r="B98" s="102"/>
      <c r="C98" s="168"/>
      <c r="D98" s="103"/>
      <c r="E98" s="1236"/>
      <c r="F98" s="1236"/>
      <c r="G98" s="1236"/>
      <c r="H98" s="1236"/>
      <c r="I98" s="1236"/>
      <c r="J98" s="1236"/>
      <c r="K98" s="1236"/>
      <c r="L98" s="1236"/>
      <c r="M98" s="1236"/>
      <c r="N98" s="104"/>
      <c r="O98" s="105"/>
      <c r="P98" s="105"/>
      <c r="Q98" s="105"/>
      <c r="R98" s="536"/>
      <c r="S98" s="891"/>
      <c r="T98" s="603"/>
      <c r="U98" s="106"/>
      <c r="V98" s="106"/>
      <c r="W98" s="106"/>
      <c r="X98" s="106"/>
      <c r="Y98" s="138"/>
      <c r="Z98" s="90"/>
      <c r="AA98" s="87"/>
      <c r="AB98" s="87"/>
      <c r="AC98" s="87"/>
      <c r="AD98" s="87"/>
      <c r="AE98" s="776"/>
      <c r="AF98" s="815"/>
      <c r="AG98" s="695"/>
      <c r="AH98" s="91"/>
      <c r="AI98" s="722"/>
      <c r="AJ98" s="91"/>
      <c r="AK98" s="91"/>
      <c r="AL98" s="303"/>
      <c r="AM98" s="88"/>
      <c r="AN98" s="88"/>
      <c r="AO98" s="87"/>
      <c r="AP98" s="91"/>
      <c r="AQ98" s="304"/>
      <c r="AR98" s="91"/>
      <c r="AS98" s="91"/>
      <c r="AT98" s="91"/>
      <c r="AU98" s="62"/>
      <c r="AV98" s="62"/>
      <c r="AW98" s="101"/>
      <c r="AX98" s="63"/>
      <c r="AY98" s="63"/>
      <c r="AZ98" s="7"/>
    </row>
    <row r="99" spans="1:52" ht="15" customHeight="1" thickBot="1">
      <c r="A99" s="1273"/>
      <c r="B99" s="107"/>
      <c r="C99" s="169"/>
      <c r="D99" s="108"/>
      <c r="E99" s="1237"/>
      <c r="F99" s="1237"/>
      <c r="G99" s="1237"/>
      <c r="H99" s="1237"/>
      <c r="I99" s="1237"/>
      <c r="J99" s="1237"/>
      <c r="K99" s="1237"/>
      <c r="L99" s="1237"/>
      <c r="M99" s="1237"/>
      <c r="N99" s="109"/>
      <c r="O99" s="110"/>
      <c r="P99" s="110"/>
      <c r="Q99" s="110"/>
      <c r="R99" s="609"/>
      <c r="S99" s="891"/>
      <c r="T99" s="604"/>
      <c r="U99" s="139"/>
      <c r="V99" s="139"/>
      <c r="W99" s="139"/>
      <c r="X99" s="139"/>
      <c r="Y99" s="140"/>
      <c r="Z99" s="129"/>
      <c r="AA99" s="89"/>
      <c r="AB99" s="89"/>
      <c r="AC99" s="89"/>
      <c r="AD99" s="89"/>
      <c r="AE99" s="784"/>
      <c r="AF99" s="821"/>
      <c r="AG99" s="722"/>
      <c r="AH99" s="822"/>
      <c r="AI99" s="823"/>
      <c r="AJ99" s="822"/>
      <c r="AK99" s="822"/>
      <c r="AL99" s="824"/>
      <c r="AM99" s="825"/>
      <c r="AN99" s="825"/>
      <c r="AO99" s="826"/>
      <c r="AP99" s="822"/>
      <c r="AQ99" s="827"/>
      <c r="AR99" s="91"/>
      <c r="AS99" s="91"/>
      <c r="AT99" s="91"/>
      <c r="AU99" s="62"/>
      <c r="AV99" s="62"/>
      <c r="AW99" s="101"/>
      <c r="AX99" s="63"/>
      <c r="AY99" s="63"/>
      <c r="AZ99" s="7"/>
    </row>
    <row r="100" spans="1:52" ht="18" customHeight="1">
      <c r="A100" s="111"/>
      <c r="B100" s="112"/>
      <c r="C100" s="170"/>
      <c r="D100" s="10"/>
      <c r="E100" s="10"/>
      <c r="F100" s="10"/>
      <c r="G100" s="10"/>
      <c r="H100" s="10"/>
      <c r="I100" s="10"/>
      <c r="J100" s="113"/>
      <c r="K100" s="10"/>
      <c r="L100" s="10"/>
      <c r="M100" s="9"/>
      <c r="N100" s="9"/>
      <c r="O100" s="9"/>
      <c r="P100" s="9"/>
      <c r="Q100" s="9"/>
      <c r="R100" s="9"/>
      <c r="S100" s="892"/>
      <c r="T100" s="1274"/>
      <c r="U100" s="114"/>
      <c r="V100" s="114"/>
      <c r="W100" s="1274"/>
      <c r="X100" s="114"/>
      <c r="Y100" s="114"/>
      <c r="Z100" s="9"/>
      <c r="AA100" s="9"/>
      <c r="AB100" s="9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9"/>
      <c r="AV100" s="9"/>
      <c r="AW100" s="115"/>
      <c r="AX100" s="7"/>
      <c r="AY100" s="7"/>
      <c r="AZ100" s="7"/>
    </row>
    <row r="101" spans="1:52" ht="18" customHeight="1">
      <c r="A101" s="1275"/>
      <c r="B101" s="1275"/>
      <c r="C101" s="171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892"/>
      <c r="T101" s="1274"/>
      <c r="U101" s="114"/>
      <c r="V101" s="114"/>
      <c r="W101" s="1274"/>
      <c r="X101" s="114"/>
      <c r="Y101" s="114"/>
      <c r="Z101" s="9"/>
      <c r="AA101" s="9"/>
      <c r="AB101" s="9"/>
      <c r="AC101" s="10"/>
      <c r="AD101" s="10"/>
      <c r="AE101" s="10"/>
      <c r="AF101" s="10"/>
      <c r="AG101" s="10"/>
      <c r="AH101" s="10"/>
      <c r="AI101" s="10"/>
      <c r="AJ101" s="10"/>
      <c r="AK101" s="10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7"/>
      <c r="AV101" s="117"/>
      <c r="AW101" s="115"/>
      <c r="AX101" s="7"/>
      <c r="AY101" s="7"/>
      <c r="AZ101" s="7"/>
    </row>
    <row r="102" spans="1:52" ht="14.25" customHeight="1">
      <c r="A102" s="111"/>
      <c r="B102" s="10"/>
      <c r="C102" s="111"/>
      <c r="D102" s="10"/>
      <c r="E102" s="10"/>
      <c r="F102" s="10"/>
      <c r="G102" s="10"/>
      <c r="H102" s="1276"/>
      <c r="I102" s="1276"/>
      <c r="J102" s="1276"/>
      <c r="K102" s="1276"/>
      <c r="L102" s="1276"/>
      <c r="M102" s="1276"/>
      <c r="N102" s="1276"/>
      <c r="O102" s="1276"/>
      <c r="P102" s="1276"/>
      <c r="Q102" s="1276"/>
      <c r="R102" s="1276"/>
      <c r="S102" s="1276"/>
      <c r="T102" s="1276"/>
      <c r="U102" s="1276"/>
      <c r="V102" s="1276"/>
      <c r="W102" s="1276"/>
      <c r="X102" s="1276"/>
      <c r="Y102" s="1276"/>
      <c r="Z102" s="1276"/>
      <c r="AA102" s="1276"/>
      <c r="AB102" s="1276"/>
      <c r="AC102" s="1276"/>
      <c r="AD102" s="1276"/>
      <c r="AE102" s="1276"/>
      <c r="AF102" s="1276"/>
      <c r="AG102" s="1276"/>
      <c r="AH102" s="1276"/>
      <c r="AI102" s="1276"/>
      <c r="AJ102" s="1276"/>
      <c r="AK102" s="1276"/>
      <c r="AL102" s="1276"/>
      <c r="AM102" s="1276"/>
      <c r="AN102" s="1276"/>
      <c r="AO102" s="1276"/>
      <c r="AP102" s="1276"/>
      <c r="AQ102" s="1276"/>
      <c r="AR102" s="118"/>
      <c r="AS102" s="118"/>
      <c r="AT102" s="118"/>
      <c r="AU102" s="9"/>
      <c r="AV102" s="9"/>
      <c r="AW102" s="115"/>
      <c r="AX102" s="7"/>
      <c r="AY102" s="7"/>
      <c r="AZ102" s="7"/>
    </row>
    <row r="103" spans="1:52" ht="62.25" customHeight="1">
      <c r="A103" s="111"/>
      <c r="B103" s="10"/>
      <c r="C103" s="111"/>
      <c r="D103" s="10"/>
      <c r="E103" s="9"/>
      <c r="F103" s="9"/>
      <c r="G103" s="9"/>
      <c r="H103" s="9"/>
      <c r="I103" s="9"/>
      <c r="J103" s="1265"/>
      <c r="K103" s="1265"/>
      <c r="L103" s="1265"/>
      <c r="M103" s="1265"/>
      <c r="N103" s="1265"/>
      <c r="O103" s="1265"/>
      <c r="P103" s="1265"/>
      <c r="Q103" s="1265"/>
      <c r="R103" s="1265"/>
      <c r="S103" s="1265"/>
      <c r="T103" s="1265"/>
      <c r="U103" s="1265"/>
      <c r="V103" s="1265"/>
      <c r="W103" s="1265"/>
      <c r="X103" s="1265"/>
      <c r="Y103" s="1265"/>
      <c r="Z103" s="1265"/>
      <c r="AA103" s="1265"/>
      <c r="AB103" s="1265"/>
      <c r="AC103" s="1265"/>
      <c r="AD103" s="1265"/>
      <c r="AE103" s="1265"/>
      <c r="AF103" s="1265"/>
      <c r="AG103" s="1265"/>
      <c r="AH103" s="1265"/>
      <c r="AI103" s="1265"/>
      <c r="AJ103" s="1265"/>
      <c r="AK103" s="1265"/>
      <c r="AL103" s="1265"/>
      <c r="AM103" s="1265"/>
      <c r="AN103" s="1265"/>
      <c r="AO103" s="1265"/>
      <c r="AP103" s="1265"/>
      <c r="AQ103" s="1265"/>
      <c r="AR103" s="119"/>
      <c r="AS103" s="119"/>
      <c r="AT103" s="119"/>
      <c r="AU103" s="9"/>
      <c r="AV103" s="9"/>
      <c r="AW103" s="115"/>
      <c r="AX103" s="7"/>
      <c r="AY103" s="7"/>
      <c r="AZ103" s="7"/>
    </row>
    <row r="104" spans="1:52" ht="31.5" customHeight="1">
      <c r="A104" s="111"/>
      <c r="B104" s="10"/>
      <c r="C104" s="111"/>
      <c r="D104" s="10"/>
      <c r="E104" s="9"/>
      <c r="F104" s="9"/>
      <c r="G104" s="9"/>
      <c r="H104" s="9"/>
      <c r="I104" s="9"/>
      <c r="J104" s="120"/>
      <c r="K104" s="9"/>
      <c r="L104" s="9"/>
      <c r="M104" s="9"/>
      <c r="N104" s="9"/>
      <c r="O104" s="9"/>
      <c r="P104" s="9"/>
      <c r="Q104" s="9"/>
      <c r="R104" s="9"/>
      <c r="S104" s="610"/>
      <c r="T104" s="121"/>
      <c r="U104" s="121"/>
      <c r="V104" s="121"/>
      <c r="W104" s="121"/>
      <c r="X104" s="121"/>
      <c r="Y104" s="121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122"/>
      <c r="AM104" s="122"/>
      <c r="AN104" s="122"/>
      <c r="AO104" s="122"/>
      <c r="AP104" s="122"/>
      <c r="AQ104" s="24"/>
      <c r="AR104" s="24"/>
      <c r="AS104" s="24"/>
      <c r="AT104" s="24"/>
      <c r="AU104" s="24"/>
      <c r="AV104" s="24"/>
      <c r="AW104" s="123"/>
      <c r="AX104" s="7"/>
      <c r="AY104" s="7"/>
      <c r="AZ104" s="7"/>
    </row>
    <row r="105" spans="1:52" ht="18.75" customHeight="1">
      <c r="A105" s="111"/>
      <c r="B105" s="10"/>
      <c r="C105" s="111"/>
      <c r="D105" s="10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610"/>
      <c r="T105" s="114"/>
      <c r="U105" s="114"/>
      <c r="V105" s="114"/>
      <c r="W105" s="114"/>
      <c r="X105" s="114"/>
      <c r="Y105" s="114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115"/>
      <c r="AX105" s="7"/>
      <c r="AY105" s="7"/>
      <c r="AZ105" s="7"/>
    </row>
    <row r="106" spans="1:52" ht="17.25" customHeight="1">
      <c r="A106" s="111"/>
      <c r="B106" s="10"/>
      <c r="C106" s="111"/>
      <c r="D106" s="10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610"/>
      <c r="T106" s="124"/>
      <c r="U106" s="124"/>
      <c r="V106" s="124"/>
      <c r="W106" s="124"/>
      <c r="X106" s="124"/>
      <c r="Y106" s="124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115"/>
      <c r="AX106" s="7"/>
      <c r="AY106" s="7"/>
      <c r="AZ106" s="7"/>
    </row>
    <row r="107" spans="1:52" ht="30.75" customHeight="1">
      <c r="A107" s="111"/>
      <c r="B107" s="10"/>
      <c r="C107" s="111"/>
      <c r="D107" s="10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610"/>
      <c r="T107" s="114"/>
      <c r="U107" s="114"/>
      <c r="V107" s="114"/>
      <c r="W107" s="114"/>
      <c r="X107" s="114"/>
      <c r="Y107" s="114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115"/>
      <c r="AX107" s="7"/>
      <c r="AY107" s="7"/>
      <c r="AZ107" s="7"/>
    </row>
    <row r="108" spans="1:52" ht="15" customHeight="1">
      <c r="A108" s="111"/>
      <c r="B108" s="10"/>
      <c r="C108" s="111"/>
      <c r="D108" s="10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610"/>
      <c r="T108" s="114"/>
      <c r="U108" s="114"/>
      <c r="V108" s="114"/>
      <c r="W108" s="114"/>
      <c r="X108" s="114"/>
      <c r="Y108" s="114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10"/>
      <c r="AS108" s="10"/>
      <c r="AT108" s="10"/>
      <c r="AU108" s="9"/>
      <c r="AV108" s="9"/>
      <c r="AW108" s="115"/>
      <c r="AX108" s="7"/>
      <c r="AY108" s="7"/>
      <c r="AZ108" s="7"/>
    </row>
    <row r="109" spans="1:52" ht="12" customHeight="1">
      <c r="A109" s="111"/>
      <c r="B109" s="10"/>
      <c r="C109" s="111"/>
      <c r="D109" s="10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610"/>
      <c r="T109" s="114"/>
      <c r="U109" s="114"/>
      <c r="V109" s="114"/>
      <c r="W109" s="114"/>
      <c r="X109" s="114"/>
      <c r="Y109" s="114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10"/>
      <c r="AS109" s="10"/>
      <c r="AT109" s="10"/>
      <c r="AU109" s="9"/>
      <c r="AV109" s="9"/>
      <c r="AW109" s="115"/>
      <c r="AX109" s="7"/>
      <c r="AY109" s="7"/>
      <c r="AZ109" s="7"/>
    </row>
    <row r="110" spans="1:52" ht="13.5" customHeight="1">
      <c r="A110" s="111"/>
      <c r="B110" s="10"/>
      <c r="C110" s="111"/>
      <c r="D110" s="10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610"/>
      <c r="T110" s="114"/>
      <c r="U110" s="114"/>
      <c r="V110" s="114"/>
      <c r="W110" s="114"/>
      <c r="X110" s="114"/>
      <c r="Y110" s="114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10"/>
      <c r="AS110" s="10"/>
      <c r="AT110" s="10"/>
      <c r="AU110" s="9"/>
      <c r="AV110" s="9"/>
      <c r="AW110" s="115"/>
      <c r="AX110" s="7"/>
      <c r="AY110" s="7"/>
      <c r="AZ110" s="7"/>
    </row>
    <row r="111" spans="1:52" ht="14.25">
      <c r="A111" s="111"/>
      <c r="B111" s="10"/>
      <c r="C111" s="111"/>
      <c r="D111" s="10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610"/>
      <c r="T111" s="125"/>
      <c r="U111" s="125"/>
      <c r="V111" s="125"/>
      <c r="W111" s="125"/>
      <c r="X111" s="125"/>
      <c r="Y111" s="125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10"/>
      <c r="AS111" s="10"/>
      <c r="AT111" s="10"/>
      <c r="AU111" s="9"/>
      <c r="AV111" s="9"/>
      <c r="AW111" s="7"/>
      <c r="AX111" s="7"/>
      <c r="AY111" s="7"/>
      <c r="AZ111" s="7"/>
    </row>
    <row r="112" spans="1:52" ht="14.25">
      <c r="A112" s="111"/>
      <c r="B112" s="10"/>
      <c r="C112" s="111"/>
      <c r="D112" s="10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610"/>
      <c r="T112" s="125"/>
      <c r="U112" s="125"/>
      <c r="V112" s="125"/>
      <c r="W112" s="125"/>
      <c r="X112" s="125"/>
      <c r="Y112" s="125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10"/>
      <c r="AS112" s="10"/>
      <c r="AT112" s="10"/>
      <c r="AU112" s="9"/>
      <c r="AV112" s="9"/>
      <c r="AW112" s="7"/>
      <c r="AX112" s="7"/>
      <c r="AY112" s="7"/>
      <c r="AZ112" s="7"/>
    </row>
    <row r="113" spans="1:52" ht="12.75">
      <c r="A113" s="111"/>
      <c r="B113" s="10"/>
      <c r="C113" s="111"/>
      <c r="D113" s="10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610"/>
      <c r="T113" s="7"/>
      <c r="U113" s="7"/>
      <c r="V113" s="7"/>
      <c r="W113" s="7"/>
      <c r="X113" s="7"/>
      <c r="Y113" s="7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10"/>
      <c r="AS113" s="10"/>
      <c r="AT113" s="10"/>
      <c r="AU113" s="9"/>
      <c r="AV113" s="9"/>
      <c r="AW113" s="7"/>
      <c r="AX113" s="7"/>
      <c r="AY113" s="7"/>
      <c r="AZ113" s="7"/>
    </row>
    <row r="114" spans="1:52" ht="12.75">
      <c r="A114" s="111"/>
      <c r="B114" s="10"/>
      <c r="C114" s="111"/>
      <c r="D114" s="10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T114" s="7"/>
      <c r="U114" s="7"/>
      <c r="V114" s="7"/>
      <c r="W114" s="7"/>
      <c r="X114" s="7"/>
      <c r="Y114" s="7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10"/>
      <c r="AS114" s="10"/>
      <c r="AT114" s="10"/>
      <c r="AU114" s="9"/>
      <c r="AV114" s="9"/>
      <c r="AW114" s="7"/>
      <c r="AX114" s="7"/>
      <c r="AY114" s="7"/>
      <c r="AZ114" s="7"/>
    </row>
    <row r="115" spans="1:52" ht="12.75">
      <c r="A115" s="111"/>
      <c r="B115" s="10"/>
      <c r="C115" s="111"/>
      <c r="D115" s="10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T115" s="7"/>
      <c r="U115" s="7"/>
      <c r="V115" s="7"/>
      <c r="W115" s="7"/>
      <c r="X115" s="7"/>
      <c r="Y115" s="7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10"/>
      <c r="AS115" s="10"/>
      <c r="AT115" s="10"/>
      <c r="AU115" s="9"/>
      <c r="AV115" s="9"/>
      <c r="AW115" s="7"/>
      <c r="AX115" s="7"/>
      <c r="AY115" s="7"/>
      <c r="AZ115" s="7"/>
    </row>
    <row r="116" spans="3:52" ht="12.75">
      <c r="C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U116" s="7"/>
      <c r="AV116" s="7"/>
      <c r="AW116" s="7"/>
      <c r="AX116" s="7"/>
      <c r="AY116" s="7"/>
      <c r="AZ116" s="7"/>
    </row>
    <row r="117" spans="3:52" ht="12.75">
      <c r="C117" s="1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U117" s="7"/>
      <c r="AV117" s="7"/>
      <c r="AW117" s="7"/>
      <c r="AX117" s="7"/>
      <c r="AY117" s="7"/>
      <c r="AZ117" s="7"/>
    </row>
    <row r="118" spans="3:52" ht="12.75">
      <c r="C118" s="1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U118" s="7"/>
      <c r="AV118" s="7"/>
      <c r="AW118" s="7"/>
      <c r="AX118" s="7"/>
      <c r="AY118" s="7"/>
      <c r="AZ118" s="7"/>
    </row>
    <row r="119" spans="3:52" ht="12.75">
      <c r="C119" s="11"/>
      <c r="AU119" s="7"/>
      <c r="AV119" s="7"/>
      <c r="AW119" s="7"/>
      <c r="AX119" s="7"/>
      <c r="AY119" s="7"/>
      <c r="AZ119" s="7"/>
    </row>
    <row r="120" spans="3:52" ht="12.75">
      <c r="C120" s="11"/>
      <c r="AU120" s="7"/>
      <c r="AV120" s="7"/>
      <c r="AW120" s="7"/>
      <c r="AX120" s="7"/>
      <c r="AY120" s="7"/>
      <c r="AZ120" s="7"/>
    </row>
    <row r="121" spans="3:52" ht="12.75">
      <c r="C121" s="11"/>
      <c r="AU121" s="7"/>
      <c r="AV121" s="7"/>
      <c r="AW121" s="7"/>
      <c r="AX121" s="7"/>
      <c r="AY121" s="7"/>
      <c r="AZ121" s="7"/>
    </row>
    <row r="122" spans="3:52" ht="12.75">
      <c r="C122" s="11"/>
      <c r="AU122" s="7"/>
      <c r="AV122" s="7"/>
      <c r="AW122" s="7"/>
      <c r="AX122" s="7"/>
      <c r="AY122" s="7"/>
      <c r="AZ122" s="7"/>
    </row>
    <row r="123" spans="3:52" ht="12.75">
      <c r="C123" s="11"/>
      <c r="AU123" s="7"/>
      <c r="AV123" s="7"/>
      <c r="AW123" s="7"/>
      <c r="AX123" s="7"/>
      <c r="AY123" s="7"/>
      <c r="AZ123" s="7"/>
    </row>
    <row r="124" spans="3:52" ht="12.75">
      <c r="C124" s="11"/>
      <c r="AU124" s="7"/>
      <c r="AV124" s="7"/>
      <c r="AW124" s="7"/>
      <c r="AX124" s="7"/>
      <c r="AY124" s="7"/>
      <c r="AZ124" s="7"/>
    </row>
    <row r="125" spans="3:52" ht="12.75">
      <c r="C125" s="11"/>
      <c r="AU125" s="7"/>
      <c r="AV125" s="7"/>
      <c r="AW125" s="7"/>
      <c r="AX125" s="7"/>
      <c r="AY125" s="7"/>
      <c r="AZ125" s="7"/>
    </row>
    <row r="126" spans="3:52" ht="12.75">
      <c r="C126" s="11"/>
      <c r="AU126" s="7"/>
      <c r="AV126" s="7"/>
      <c r="AW126" s="7"/>
      <c r="AX126" s="7"/>
      <c r="AY126" s="7"/>
      <c r="AZ126" s="7"/>
    </row>
    <row r="127" spans="3:52" ht="12.75">
      <c r="C127" s="11"/>
      <c r="AU127" s="7"/>
      <c r="AV127" s="7"/>
      <c r="AW127" s="7"/>
      <c r="AX127" s="7"/>
      <c r="AY127" s="7"/>
      <c r="AZ127" s="7"/>
    </row>
    <row r="128" spans="3:52" ht="12.75">
      <c r="C128" s="11"/>
      <c r="AU128" s="7"/>
      <c r="AV128" s="7"/>
      <c r="AW128" s="7"/>
      <c r="AX128" s="7"/>
      <c r="AY128" s="7"/>
      <c r="AZ128" s="7"/>
    </row>
    <row r="129" spans="3:52" ht="12.75">
      <c r="C129" s="11"/>
      <c r="AU129" s="7"/>
      <c r="AV129" s="7"/>
      <c r="AW129" s="7"/>
      <c r="AX129" s="7"/>
      <c r="AY129" s="7"/>
      <c r="AZ129" s="7"/>
    </row>
    <row r="130" spans="3:52" ht="12.75">
      <c r="C130" s="11"/>
      <c r="AU130" s="7"/>
      <c r="AV130" s="7"/>
      <c r="AW130" s="7"/>
      <c r="AX130" s="7"/>
      <c r="AY130" s="7"/>
      <c r="AZ130" s="7"/>
    </row>
    <row r="131" spans="3:52" ht="12.75">
      <c r="C131" s="11"/>
      <c r="AU131" s="7"/>
      <c r="AV131" s="7"/>
      <c r="AW131" s="7"/>
      <c r="AX131" s="7"/>
      <c r="AY131" s="7"/>
      <c r="AZ131" s="7"/>
    </row>
    <row r="132" spans="3:52" ht="12.75">
      <c r="C132" s="11"/>
      <c r="AU132" s="7"/>
      <c r="AV132" s="7"/>
      <c r="AW132" s="7"/>
      <c r="AX132" s="7"/>
      <c r="AY132" s="7"/>
      <c r="AZ132" s="7"/>
    </row>
    <row r="133" spans="3:52" ht="12.75">
      <c r="C133" s="11"/>
      <c r="AU133" s="7"/>
      <c r="AV133" s="7"/>
      <c r="AW133" s="7"/>
      <c r="AX133" s="7"/>
      <c r="AY133" s="7"/>
      <c r="AZ133" s="7"/>
    </row>
    <row r="134" spans="3:52" ht="12.75">
      <c r="C134" s="11"/>
      <c r="AU134" s="7"/>
      <c r="AV134" s="7"/>
      <c r="AW134" s="7"/>
      <c r="AX134" s="7"/>
      <c r="AY134" s="7"/>
      <c r="AZ134" s="7"/>
    </row>
    <row r="135" spans="3:52" ht="12.75">
      <c r="C135" s="11"/>
      <c r="AU135" s="7"/>
      <c r="AV135" s="7"/>
      <c r="AW135" s="7"/>
      <c r="AX135" s="7"/>
      <c r="AY135" s="7"/>
      <c r="AZ135" s="7"/>
    </row>
    <row r="136" spans="3:52" ht="12.75">
      <c r="C136" s="11"/>
      <c r="AU136" s="7"/>
      <c r="AV136" s="7"/>
      <c r="AW136" s="7"/>
      <c r="AX136" s="7"/>
      <c r="AY136" s="7"/>
      <c r="AZ136" s="7"/>
    </row>
    <row r="137" spans="3:52" ht="12.75">
      <c r="C137" s="11"/>
      <c r="AU137" s="7"/>
      <c r="AV137" s="7"/>
      <c r="AW137" s="7"/>
      <c r="AX137" s="7"/>
      <c r="AY137" s="7"/>
      <c r="AZ137" s="7"/>
    </row>
    <row r="138" spans="3:52" ht="12.75">
      <c r="C138" s="11"/>
      <c r="AU138" s="7"/>
      <c r="AV138" s="7"/>
      <c r="AW138" s="7"/>
      <c r="AX138" s="7"/>
      <c r="AY138" s="7"/>
      <c r="AZ138" s="7"/>
    </row>
    <row r="139" spans="3:52" ht="12.75">
      <c r="C139" s="11"/>
      <c r="AU139" s="7"/>
      <c r="AV139" s="7"/>
      <c r="AW139" s="7"/>
      <c r="AX139" s="7"/>
      <c r="AY139" s="7"/>
      <c r="AZ139" s="7"/>
    </row>
    <row r="140" spans="3:52" ht="12.75">
      <c r="C140" s="11"/>
      <c r="AU140" s="7"/>
      <c r="AV140" s="7"/>
      <c r="AW140" s="7"/>
      <c r="AX140" s="7"/>
      <c r="AY140" s="7"/>
      <c r="AZ140" s="7"/>
    </row>
    <row r="141" spans="3:52" ht="12.75">
      <c r="C141" s="11"/>
      <c r="AU141" s="7"/>
      <c r="AV141" s="7"/>
      <c r="AW141" s="7"/>
      <c r="AX141" s="7"/>
      <c r="AY141" s="7"/>
      <c r="AZ141" s="7"/>
    </row>
    <row r="142" spans="3:52" ht="12.75">
      <c r="C142" s="11"/>
      <c r="AU142" s="7"/>
      <c r="AV142" s="7"/>
      <c r="AW142" s="7"/>
      <c r="AX142" s="7"/>
      <c r="AY142" s="7"/>
      <c r="AZ142" s="7"/>
    </row>
    <row r="143" spans="3:52" ht="12.75">
      <c r="C143" s="11"/>
      <c r="AU143" s="7"/>
      <c r="AV143" s="7"/>
      <c r="AW143" s="7"/>
      <c r="AX143" s="7"/>
      <c r="AY143" s="7"/>
      <c r="AZ143" s="7"/>
    </row>
    <row r="144" spans="3:52" ht="12.75">
      <c r="C144" s="11"/>
      <c r="AU144" s="7"/>
      <c r="AV144" s="7"/>
      <c r="AW144" s="7"/>
      <c r="AX144" s="7"/>
      <c r="AY144" s="7"/>
      <c r="AZ144" s="7"/>
    </row>
    <row r="145" spans="3:52" ht="12.75">
      <c r="C145" s="11"/>
      <c r="AU145" s="7"/>
      <c r="AV145" s="7"/>
      <c r="AW145" s="7"/>
      <c r="AX145" s="7"/>
      <c r="AY145" s="7"/>
      <c r="AZ145" s="7"/>
    </row>
    <row r="146" spans="3:52" ht="12.75">
      <c r="C146" s="11"/>
      <c r="AU146" s="7"/>
      <c r="AV146" s="7"/>
      <c r="AW146" s="7"/>
      <c r="AX146" s="7"/>
      <c r="AY146" s="7"/>
      <c r="AZ146" s="7"/>
    </row>
    <row r="147" spans="3:52" ht="12.75">
      <c r="C147" s="11"/>
      <c r="AU147" s="7"/>
      <c r="AV147" s="7"/>
      <c r="AW147" s="7"/>
      <c r="AX147" s="7"/>
      <c r="AY147" s="7"/>
      <c r="AZ147" s="7"/>
    </row>
    <row r="148" spans="3:52" ht="12.75">
      <c r="C148" s="11"/>
      <c r="AU148" s="7"/>
      <c r="AV148" s="7"/>
      <c r="AW148" s="7"/>
      <c r="AX148" s="7"/>
      <c r="AY148" s="7"/>
      <c r="AZ148" s="7"/>
    </row>
    <row r="149" spans="3:52" ht="12.75">
      <c r="C149" s="11"/>
      <c r="AU149" s="7"/>
      <c r="AV149" s="7"/>
      <c r="AW149" s="7"/>
      <c r="AX149" s="7"/>
      <c r="AY149" s="7"/>
      <c r="AZ149" s="7"/>
    </row>
    <row r="150" spans="3:52" ht="12.75">
      <c r="C150" s="11"/>
      <c r="AU150" s="7"/>
      <c r="AV150" s="7"/>
      <c r="AW150" s="7"/>
      <c r="AX150" s="7"/>
      <c r="AY150" s="7"/>
      <c r="AZ150" s="7"/>
    </row>
    <row r="151" spans="3:52" ht="12.75">
      <c r="C151" s="11"/>
      <c r="AU151" s="7"/>
      <c r="AV151" s="7"/>
      <c r="AW151" s="7"/>
      <c r="AX151" s="7"/>
      <c r="AY151" s="7"/>
      <c r="AZ151" s="7"/>
    </row>
    <row r="152" spans="3:52" ht="12.75">
      <c r="C152" s="11"/>
      <c r="AU152" s="7"/>
      <c r="AV152" s="7"/>
      <c r="AW152" s="7"/>
      <c r="AX152" s="7"/>
      <c r="AY152" s="7"/>
      <c r="AZ152" s="7"/>
    </row>
    <row r="153" spans="3:52" ht="12.75">
      <c r="C153" s="11"/>
      <c r="AU153" s="7"/>
      <c r="AV153" s="7"/>
      <c r="AW153" s="7"/>
      <c r="AX153" s="7"/>
      <c r="AY153" s="7"/>
      <c r="AZ153" s="7"/>
    </row>
    <row r="154" spans="3:52" ht="12.75">
      <c r="C154" s="11"/>
      <c r="AU154" s="7"/>
      <c r="AV154" s="7"/>
      <c r="AW154" s="7"/>
      <c r="AX154" s="7"/>
      <c r="AY154" s="7"/>
      <c r="AZ154" s="7"/>
    </row>
    <row r="155" spans="3:52" ht="12.75">
      <c r="C155" s="11"/>
      <c r="AU155" s="7"/>
      <c r="AV155" s="7"/>
      <c r="AW155" s="7"/>
      <c r="AX155" s="7"/>
      <c r="AY155" s="7"/>
      <c r="AZ155" s="7"/>
    </row>
    <row r="156" spans="3:52" ht="12.75">
      <c r="C156" s="11"/>
      <c r="AU156" s="7"/>
      <c r="AV156" s="7"/>
      <c r="AW156" s="7"/>
      <c r="AX156" s="7"/>
      <c r="AY156" s="7"/>
      <c r="AZ156" s="7"/>
    </row>
    <row r="157" spans="3:52" ht="12.75">
      <c r="C157" s="11"/>
      <c r="AU157" s="7"/>
      <c r="AV157" s="7"/>
      <c r="AW157" s="7"/>
      <c r="AX157" s="7"/>
      <c r="AY157" s="7"/>
      <c r="AZ157" s="7"/>
    </row>
    <row r="158" spans="3:52" ht="12.75">
      <c r="C158" s="11"/>
      <c r="AU158" s="7"/>
      <c r="AV158" s="7"/>
      <c r="AW158" s="7"/>
      <c r="AX158" s="7"/>
      <c r="AY158" s="7"/>
      <c r="AZ158" s="7"/>
    </row>
    <row r="159" spans="3:52" ht="12.75">
      <c r="C159" s="11"/>
      <c r="AU159" s="7"/>
      <c r="AV159" s="7"/>
      <c r="AW159" s="7"/>
      <c r="AX159" s="7"/>
      <c r="AY159" s="7"/>
      <c r="AZ159" s="7"/>
    </row>
    <row r="160" spans="3:52" ht="12.75">
      <c r="C160" s="11"/>
      <c r="AU160" s="7"/>
      <c r="AV160" s="7"/>
      <c r="AW160" s="7"/>
      <c r="AX160" s="7"/>
      <c r="AY160" s="7"/>
      <c r="AZ160" s="7"/>
    </row>
    <row r="161" spans="3:52" ht="12.75">
      <c r="C161" s="11"/>
      <c r="AU161" s="7"/>
      <c r="AV161" s="7"/>
      <c r="AW161" s="7"/>
      <c r="AX161" s="7"/>
      <c r="AY161" s="7"/>
      <c r="AZ161" s="7"/>
    </row>
    <row r="162" spans="3:52" ht="12.75">
      <c r="C162" s="11"/>
      <c r="AU162" s="7"/>
      <c r="AV162" s="7"/>
      <c r="AW162" s="7"/>
      <c r="AX162" s="7"/>
      <c r="AY162" s="7"/>
      <c r="AZ162" s="7"/>
    </row>
    <row r="163" spans="3:52" ht="12.75">
      <c r="C163" s="11"/>
      <c r="AU163" s="7"/>
      <c r="AV163" s="7"/>
      <c r="AW163" s="7"/>
      <c r="AX163" s="7"/>
      <c r="AY163" s="7"/>
      <c r="AZ163" s="7"/>
    </row>
    <row r="164" spans="3:52" ht="12.75">
      <c r="C164" s="11"/>
      <c r="AU164" s="7"/>
      <c r="AV164" s="7"/>
      <c r="AW164" s="7"/>
      <c r="AX164" s="7"/>
      <c r="AY164" s="7"/>
      <c r="AZ164" s="7"/>
    </row>
    <row r="165" spans="3:52" ht="12.75">
      <c r="C165" s="11"/>
      <c r="AU165" s="7"/>
      <c r="AV165" s="7"/>
      <c r="AW165" s="7"/>
      <c r="AX165" s="7"/>
      <c r="AY165" s="7"/>
      <c r="AZ165" s="7"/>
    </row>
    <row r="166" spans="3:52" ht="12.75">
      <c r="C166" s="11"/>
      <c r="AU166" s="7"/>
      <c r="AV166" s="7"/>
      <c r="AW166" s="7"/>
      <c r="AX166" s="7"/>
      <c r="AY166" s="7"/>
      <c r="AZ166" s="7"/>
    </row>
    <row r="167" spans="3:52" ht="12.75">
      <c r="C167" s="11"/>
      <c r="AU167" s="7"/>
      <c r="AV167" s="7"/>
      <c r="AW167" s="7"/>
      <c r="AX167" s="7"/>
      <c r="AY167" s="7"/>
      <c r="AZ167" s="7"/>
    </row>
    <row r="168" spans="3:52" ht="12.75">
      <c r="C168" s="11"/>
      <c r="AU168" s="7"/>
      <c r="AV168" s="7"/>
      <c r="AW168" s="7"/>
      <c r="AX168" s="7"/>
      <c r="AY168" s="7"/>
      <c r="AZ168" s="7"/>
    </row>
    <row r="169" spans="3:52" ht="12.75">
      <c r="C169" s="11"/>
      <c r="AU169" s="7"/>
      <c r="AV169" s="7"/>
      <c r="AW169" s="7"/>
      <c r="AX169" s="7"/>
      <c r="AY169" s="7"/>
      <c r="AZ169" s="7"/>
    </row>
    <row r="170" spans="3:52" ht="12.75">
      <c r="C170" s="11"/>
      <c r="AU170" s="7"/>
      <c r="AV170" s="7"/>
      <c r="AW170" s="7"/>
      <c r="AX170" s="7"/>
      <c r="AY170" s="7"/>
      <c r="AZ170" s="7"/>
    </row>
    <row r="171" spans="3:52" ht="12.75">
      <c r="C171" s="11"/>
      <c r="AU171" s="7"/>
      <c r="AV171" s="7"/>
      <c r="AW171" s="7"/>
      <c r="AX171" s="7"/>
      <c r="AY171" s="7"/>
      <c r="AZ171" s="7"/>
    </row>
    <row r="172" spans="3:52" ht="12.75">
      <c r="C172" s="11"/>
      <c r="AU172" s="7"/>
      <c r="AV172" s="7"/>
      <c r="AW172" s="7"/>
      <c r="AX172" s="7"/>
      <c r="AY172" s="7"/>
      <c r="AZ172" s="7"/>
    </row>
    <row r="173" spans="3:52" ht="12.75">
      <c r="C173" s="11"/>
      <c r="AU173" s="7"/>
      <c r="AV173" s="7"/>
      <c r="AW173" s="7"/>
      <c r="AX173" s="7"/>
      <c r="AY173" s="7"/>
      <c r="AZ173" s="7"/>
    </row>
    <row r="174" spans="3:52" ht="12.75">
      <c r="C174" s="11"/>
      <c r="AU174" s="7"/>
      <c r="AV174" s="7"/>
      <c r="AW174" s="7"/>
      <c r="AX174" s="7"/>
      <c r="AY174" s="7"/>
      <c r="AZ174" s="7"/>
    </row>
    <row r="175" spans="3:52" ht="12.75">
      <c r="C175" s="11"/>
      <c r="AU175" s="7"/>
      <c r="AV175" s="7"/>
      <c r="AW175" s="7"/>
      <c r="AX175" s="7"/>
      <c r="AY175" s="7"/>
      <c r="AZ175" s="7"/>
    </row>
    <row r="176" spans="3:52" ht="12.75">
      <c r="C176" s="11"/>
      <c r="AU176" s="7"/>
      <c r="AV176" s="7"/>
      <c r="AW176" s="7"/>
      <c r="AX176" s="7"/>
      <c r="AY176" s="7"/>
      <c r="AZ176" s="7"/>
    </row>
    <row r="177" spans="3:52" ht="12.75">
      <c r="C177" s="11"/>
      <c r="AU177" s="7"/>
      <c r="AV177" s="7"/>
      <c r="AW177" s="7"/>
      <c r="AX177" s="7"/>
      <c r="AY177" s="7"/>
      <c r="AZ177" s="7"/>
    </row>
    <row r="178" spans="3:52" ht="12.75">
      <c r="C178" s="11"/>
      <c r="AU178" s="7"/>
      <c r="AV178" s="7"/>
      <c r="AW178" s="7"/>
      <c r="AX178" s="7"/>
      <c r="AY178" s="7"/>
      <c r="AZ178" s="7"/>
    </row>
    <row r="179" spans="3:52" ht="12.75">
      <c r="C179" s="11"/>
      <c r="AU179" s="7"/>
      <c r="AV179" s="7"/>
      <c r="AW179" s="7"/>
      <c r="AX179" s="7"/>
      <c r="AY179" s="7"/>
      <c r="AZ179" s="7"/>
    </row>
    <row r="180" spans="3:52" ht="12.75">
      <c r="C180" s="11"/>
      <c r="AU180" s="7"/>
      <c r="AV180" s="7"/>
      <c r="AW180" s="7"/>
      <c r="AX180" s="7"/>
      <c r="AY180" s="7"/>
      <c r="AZ180" s="7"/>
    </row>
    <row r="181" spans="3:52" ht="12.75">
      <c r="C181" s="11"/>
      <c r="AU181" s="7"/>
      <c r="AV181" s="7"/>
      <c r="AW181" s="7"/>
      <c r="AX181" s="7"/>
      <c r="AY181" s="7"/>
      <c r="AZ181" s="7"/>
    </row>
    <row r="182" spans="3:52" ht="12.75">
      <c r="C182" s="11"/>
      <c r="AU182" s="7"/>
      <c r="AV182" s="7"/>
      <c r="AW182" s="7"/>
      <c r="AX182" s="7"/>
      <c r="AY182" s="7"/>
      <c r="AZ182" s="7"/>
    </row>
    <row r="183" spans="3:52" ht="12.75">
      <c r="C183" s="11"/>
      <c r="AU183" s="7"/>
      <c r="AV183" s="7"/>
      <c r="AW183" s="7"/>
      <c r="AX183" s="7"/>
      <c r="AY183" s="7"/>
      <c r="AZ183" s="7"/>
    </row>
    <row r="184" spans="3:52" ht="12.75">
      <c r="C184" s="11"/>
      <c r="AU184" s="7"/>
      <c r="AV184" s="7"/>
      <c r="AW184" s="7"/>
      <c r="AX184" s="7"/>
      <c r="AY184" s="7"/>
      <c r="AZ184" s="7"/>
    </row>
    <row r="185" spans="3:52" ht="12.75">
      <c r="C185" s="11"/>
      <c r="AU185" s="7"/>
      <c r="AV185" s="7"/>
      <c r="AW185" s="7"/>
      <c r="AX185" s="7"/>
      <c r="AY185" s="7"/>
      <c r="AZ185" s="7"/>
    </row>
    <row r="186" spans="3:52" ht="12.75">
      <c r="C186" s="11"/>
      <c r="AU186" s="7"/>
      <c r="AV186" s="7"/>
      <c r="AW186" s="7"/>
      <c r="AX186" s="7"/>
      <c r="AY186" s="7"/>
      <c r="AZ186" s="7"/>
    </row>
    <row r="187" spans="3:52" ht="12.75">
      <c r="C187" s="11"/>
      <c r="AU187" s="7"/>
      <c r="AV187" s="7"/>
      <c r="AW187" s="7"/>
      <c r="AX187" s="7"/>
      <c r="AY187" s="7"/>
      <c r="AZ187" s="7"/>
    </row>
    <row r="188" spans="3:52" ht="12.75">
      <c r="C188" s="11"/>
      <c r="AU188" s="7"/>
      <c r="AV188" s="7"/>
      <c r="AW188" s="7"/>
      <c r="AX188" s="7"/>
      <c r="AY188" s="7"/>
      <c r="AZ188" s="7"/>
    </row>
    <row r="189" spans="3:52" ht="12.75">
      <c r="C189" s="11"/>
      <c r="AU189" s="7"/>
      <c r="AV189" s="7"/>
      <c r="AW189" s="7"/>
      <c r="AX189" s="7"/>
      <c r="AY189" s="7"/>
      <c r="AZ189" s="7"/>
    </row>
    <row r="190" spans="3:52" ht="12.75">
      <c r="C190" s="11"/>
      <c r="AU190" s="7"/>
      <c r="AV190" s="7"/>
      <c r="AW190" s="7"/>
      <c r="AX190" s="7"/>
      <c r="AY190" s="7"/>
      <c r="AZ190" s="7"/>
    </row>
    <row r="191" spans="3:52" ht="12.75">
      <c r="C191" s="11"/>
      <c r="AU191" s="7"/>
      <c r="AV191" s="7"/>
      <c r="AW191" s="7"/>
      <c r="AX191" s="7"/>
      <c r="AY191" s="7"/>
      <c r="AZ191" s="7"/>
    </row>
    <row r="192" spans="3:52" ht="12.75">
      <c r="C192" s="11"/>
      <c r="AU192" s="7"/>
      <c r="AV192" s="7"/>
      <c r="AW192" s="7"/>
      <c r="AX192" s="7"/>
      <c r="AY192" s="7"/>
      <c r="AZ192" s="7"/>
    </row>
    <row r="193" spans="3:52" ht="12.75">
      <c r="C193" s="11"/>
      <c r="AU193" s="7"/>
      <c r="AV193" s="7"/>
      <c r="AW193" s="7"/>
      <c r="AX193" s="7"/>
      <c r="AY193" s="7"/>
      <c r="AZ193" s="7"/>
    </row>
    <row r="194" spans="3:52" ht="12.75">
      <c r="C194" s="11"/>
      <c r="AU194" s="7"/>
      <c r="AV194" s="7"/>
      <c r="AW194" s="7"/>
      <c r="AX194" s="7"/>
      <c r="AY194" s="7"/>
      <c r="AZ194" s="7"/>
    </row>
    <row r="195" spans="3:52" ht="12.75">
      <c r="C195" s="11"/>
      <c r="AU195" s="7"/>
      <c r="AV195" s="7"/>
      <c r="AW195" s="7"/>
      <c r="AX195" s="7"/>
      <c r="AY195" s="7"/>
      <c r="AZ195" s="7"/>
    </row>
    <row r="196" spans="3:52" ht="12.75">
      <c r="C196" s="11"/>
      <c r="AU196" s="7"/>
      <c r="AV196" s="7"/>
      <c r="AW196" s="7"/>
      <c r="AX196" s="7"/>
      <c r="AY196" s="7"/>
      <c r="AZ196" s="7"/>
    </row>
    <row r="197" spans="3:52" ht="12.75">
      <c r="C197" s="11"/>
      <c r="AU197" s="7"/>
      <c r="AV197" s="7"/>
      <c r="AW197" s="7"/>
      <c r="AX197" s="7"/>
      <c r="AY197" s="7"/>
      <c r="AZ197" s="7"/>
    </row>
    <row r="198" spans="3:52" ht="12.75">
      <c r="C198" s="11"/>
      <c r="AU198" s="7"/>
      <c r="AV198" s="7"/>
      <c r="AW198" s="7"/>
      <c r="AX198" s="7"/>
      <c r="AY198" s="7"/>
      <c r="AZ198" s="7"/>
    </row>
    <row r="199" spans="3:52" ht="12.75">
      <c r="C199" s="11"/>
      <c r="AU199" s="7"/>
      <c r="AV199" s="7"/>
      <c r="AW199" s="7"/>
      <c r="AX199" s="7"/>
      <c r="AY199" s="7"/>
      <c r="AZ199" s="7"/>
    </row>
    <row r="200" spans="3:52" ht="12.75">
      <c r="C200" s="11"/>
      <c r="AU200" s="7"/>
      <c r="AV200" s="7"/>
      <c r="AW200" s="7"/>
      <c r="AX200" s="7"/>
      <c r="AY200" s="7"/>
      <c r="AZ200" s="7"/>
    </row>
    <row r="201" spans="3:52" ht="12.75">
      <c r="C201" s="11"/>
      <c r="AU201" s="7"/>
      <c r="AV201" s="7"/>
      <c r="AW201" s="7"/>
      <c r="AX201" s="7"/>
      <c r="AY201" s="7"/>
      <c r="AZ201" s="7"/>
    </row>
    <row r="202" spans="3:52" ht="12.75">
      <c r="C202" s="11"/>
      <c r="AU202" s="7"/>
      <c r="AV202" s="7"/>
      <c r="AW202" s="7"/>
      <c r="AX202" s="7"/>
      <c r="AY202" s="7"/>
      <c r="AZ202" s="7"/>
    </row>
    <row r="203" spans="3:52" ht="12.75">
      <c r="C203" s="11"/>
      <c r="AU203" s="7"/>
      <c r="AV203" s="7"/>
      <c r="AW203" s="7"/>
      <c r="AX203" s="7"/>
      <c r="AY203" s="7"/>
      <c r="AZ203" s="7"/>
    </row>
    <row r="204" spans="3:52" ht="12.75">
      <c r="C204" s="11"/>
      <c r="AU204" s="7"/>
      <c r="AV204" s="7"/>
      <c r="AW204" s="7"/>
      <c r="AX204" s="7"/>
      <c r="AY204" s="7"/>
      <c r="AZ204" s="7"/>
    </row>
    <row r="205" spans="3:52" ht="12.75">
      <c r="C205" s="11"/>
      <c r="AU205" s="7"/>
      <c r="AV205" s="7"/>
      <c r="AW205" s="7"/>
      <c r="AX205" s="7"/>
      <c r="AY205" s="7"/>
      <c r="AZ205" s="7"/>
    </row>
    <row r="206" spans="3:52" ht="12.75">
      <c r="C206" s="11"/>
      <c r="AU206" s="7"/>
      <c r="AV206" s="7"/>
      <c r="AW206" s="7"/>
      <c r="AX206" s="7"/>
      <c r="AY206" s="7"/>
      <c r="AZ206" s="7"/>
    </row>
    <row r="207" spans="3:52" ht="12.75">
      <c r="C207" s="11"/>
      <c r="AU207" s="7"/>
      <c r="AV207" s="7"/>
      <c r="AW207" s="7"/>
      <c r="AX207" s="7"/>
      <c r="AY207" s="7"/>
      <c r="AZ207" s="7"/>
    </row>
    <row r="208" spans="3:52" ht="12.75">
      <c r="C208" s="11"/>
      <c r="AU208" s="7"/>
      <c r="AV208" s="7"/>
      <c r="AW208" s="7"/>
      <c r="AX208" s="7"/>
      <c r="AY208" s="7"/>
      <c r="AZ208" s="7"/>
    </row>
    <row r="209" spans="3:52" ht="12.75">
      <c r="C209" s="11"/>
      <c r="AU209" s="7"/>
      <c r="AV209" s="7"/>
      <c r="AW209" s="7"/>
      <c r="AX209" s="7"/>
      <c r="AY209" s="7"/>
      <c r="AZ209" s="7"/>
    </row>
    <row r="210" spans="3:52" ht="12.75">
      <c r="C210" s="11"/>
      <c r="AU210" s="7"/>
      <c r="AV210" s="7"/>
      <c r="AW210" s="7"/>
      <c r="AX210" s="7"/>
      <c r="AY210" s="7"/>
      <c r="AZ210" s="7"/>
    </row>
    <row r="211" spans="3:52" ht="12.75">
      <c r="C211" s="11"/>
      <c r="AU211" s="7"/>
      <c r="AV211" s="7"/>
      <c r="AW211" s="7"/>
      <c r="AX211" s="7"/>
      <c r="AY211" s="7"/>
      <c r="AZ211" s="7"/>
    </row>
    <row r="212" spans="3:52" ht="12.75">
      <c r="C212" s="11"/>
      <c r="AU212" s="7"/>
      <c r="AV212" s="7"/>
      <c r="AW212" s="7"/>
      <c r="AX212" s="7"/>
      <c r="AY212" s="7"/>
      <c r="AZ212" s="7"/>
    </row>
    <row r="213" spans="3:52" ht="12.75">
      <c r="C213" s="11"/>
      <c r="AU213" s="7"/>
      <c r="AV213" s="7"/>
      <c r="AW213" s="7"/>
      <c r="AX213" s="7"/>
      <c r="AY213" s="7"/>
      <c r="AZ213" s="7"/>
    </row>
    <row r="214" spans="3:52" ht="12.75">
      <c r="C214" s="11"/>
      <c r="AU214" s="7"/>
      <c r="AV214" s="7"/>
      <c r="AW214" s="7"/>
      <c r="AX214" s="7"/>
      <c r="AY214" s="7"/>
      <c r="AZ214" s="7"/>
    </row>
    <row r="215" spans="3:52" ht="12.75">
      <c r="C215" s="11"/>
      <c r="AU215" s="7"/>
      <c r="AV215" s="7"/>
      <c r="AW215" s="7"/>
      <c r="AX215" s="7"/>
      <c r="AY215" s="7"/>
      <c r="AZ215" s="7"/>
    </row>
    <row r="216" spans="3:52" ht="12.75">
      <c r="C216" s="11"/>
      <c r="AU216" s="7"/>
      <c r="AV216" s="7"/>
      <c r="AW216" s="7"/>
      <c r="AX216" s="7"/>
      <c r="AY216" s="7"/>
      <c r="AZ216" s="7"/>
    </row>
    <row r="217" ht="12.75">
      <c r="C217" s="11"/>
    </row>
    <row r="218" ht="12.75">
      <c r="C218" s="11"/>
    </row>
    <row r="219" ht="12.75">
      <c r="C219" s="11"/>
    </row>
    <row r="220" ht="12.75">
      <c r="C220" s="11"/>
    </row>
    <row r="221" ht="12.75">
      <c r="C221" s="11"/>
    </row>
    <row r="222" ht="12.75">
      <c r="C222" s="11"/>
    </row>
    <row r="223" ht="12.75">
      <c r="C223" s="11"/>
    </row>
    <row r="224" ht="12.75">
      <c r="C224" s="11"/>
    </row>
    <row r="225" ht="12.75">
      <c r="C225" s="11"/>
    </row>
    <row r="226" ht="12.75">
      <c r="C226" s="11"/>
    </row>
    <row r="227" ht="12.75">
      <c r="C227" s="11"/>
    </row>
    <row r="228" ht="12.75">
      <c r="C228" s="11"/>
    </row>
    <row r="229" ht="12.75">
      <c r="C229" s="11"/>
    </row>
    <row r="230" ht="12.75">
      <c r="C230" s="11"/>
    </row>
    <row r="231" ht="12.75">
      <c r="C231" s="11"/>
    </row>
    <row r="232" ht="12.75">
      <c r="C232" s="11"/>
    </row>
    <row r="233" ht="12.75">
      <c r="C233" s="11"/>
    </row>
    <row r="234" ht="12.75">
      <c r="C234" s="11"/>
    </row>
    <row r="235" ht="12.75">
      <c r="C235" s="11"/>
    </row>
    <row r="236" ht="12.75">
      <c r="C236" s="11"/>
    </row>
    <row r="237" ht="12.75">
      <c r="C237" s="11"/>
    </row>
    <row r="238" ht="12.75">
      <c r="C238" s="11"/>
    </row>
    <row r="239" ht="12.75">
      <c r="C239" s="11"/>
    </row>
    <row r="240" ht="12.75">
      <c r="C240" s="11"/>
    </row>
    <row r="241" ht="12.75">
      <c r="C241" s="11"/>
    </row>
    <row r="242" ht="12.75">
      <c r="C242" s="11"/>
    </row>
    <row r="243" ht="12.75">
      <c r="C243" s="11"/>
    </row>
    <row r="244" ht="12.75">
      <c r="C244" s="11"/>
    </row>
    <row r="245" ht="12.75">
      <c r="C245" s="11"/>
    </row>
    <row r="246" ht="12.75">
      <c r="C246" s="11"/>
    </row>
    <row r="247" ht="12.75">
      <c r="C247" s="11"/>
    </row>
    <row r="248" ht="12.75">
      <c r="C248" s="11"/>
    </row>
    <row r="249" ht="12.75">
      <c r="C249" s="11"/>
    </row>
    <row r="250" ht="12.75">
      <c r="C250" s="11"/>
    </row>
    <row r="251" ht="12.75">
      <c r="C251" s="11"/>
    </row>
    <row r="252" ht="12.75">
      <c r="C252" s="11"/>
    </row>
    <row r="253" ht="12.75">
      <c r="C253" s="11"/>
    </row>
    <row r="254" ht="12.75">
      <c r="C254" s="11"/>
    </row>
    <row r="255" ht="12.75">
      <c r="C255" s="11"/>
    </row>
    <row r="256" ht="12.75">
      <c r="C256" s="11"/>
    </row>
    <row r="257" ht="12.75">
      <c r="C257" s="11"/>
    </row>
    <row r="258" ht="12.75">
      <c r="C258" s="11"/>
    </row>
    <row r="259" ht="12.75">
      <c r="C259" s="11"/>
    </row>
    <row r="260" ht="12.75">
      <c r="C260" s="11"/>
    </row>
    <row r="261" ht="12.75">
      <c r="C261" s="11"/>
    </row>
    <row r="262" ht="12.75">
      <c r="C262" s="11"/>
    </row>
    <row r="263" ht="12.75">
      <c r="C263" s="11"/>
    </row>
    <row r="264" ht="12.75">
      <c r="C264" s="11"/>
    </row>
    <row r="265" ht="12.75">
      <c r="C265" s="11"/>
    </row>
    <row r="266" ht="12.75">
      <c r="C266" s="11"/>
    </row>
    <row r="267" ht="12.75">
      <c r="C267" s="11"/>
    </row>
    <row r="268" ht="12.75">
      <c r="C268" s="11"/>
    </row>
    <row r="269" ht="12.75">
      <c r="C269" s="11"/>
    </row>
    <row r="270" ht="12.75">
      <c r="C270" s="11"/>
    </row>
    <row r="271" ht="12.75">
      <c r="C271" s="11"/>
    </row>
    <row r="272" ht="12.75">
      <c r="C272" s="11"/>
    </row>
    <row r="273" ht="12.75">
      <c r="C273" s="11"/>
    </row>
    <row r="274" ht="12.75">
      <c r="C274" s="11"/>
    </row>
    <row r="275" ht="12.75">
      <c r="C275" s="11"/>
    </row>
    <row r="276" ht="12.75">
      <c r="C276" s="11"/>
    </row>
    <row r="277" ht="12.75">
      <c r="C277" s="11"/>
    </row>
    <row r="278" ht="12.75">
      <c r="C278" s="11"/>
    </row>
    <row r="279" ht="12.75">
      <c r="C279" s="11"/>
    </row>
    <row r="280" ht="12.75">
      <c r="C280" s="11"/>
    </row>
    <row r="281" ht="12.75">
      <c r="C281" s="11"/>
    </row>
    <row r="282" ht="12.75">
      <c r="C282" s="11"/>
    </row>
    <row r="283" ht="12.75">
      <c r="C283" s="11"/>
    </row>
    <row r="284" ht="12.75">
      <c r="C284" s="11"/>
    </row>
    <row r="285" ht="12.75">
      <c r="C285" s="11"/>
    </row>
    <row r="286" ht="12.75">
      <c r="C286" s="11"/>
    </row>
    <row r="287" ht="12.75">
      <c r="C287" s="11"/>
    </row>
    <row r="288" ht="12.75">
      <c r="C288" s="11"/>
    </row>
    <row r="289" ht="12.75">
      <c r="C289" s="11"/>
    </row>
    <row r="290" ht="12.75">
      <c r="C290" s="11"/>
    </row>
    <row r="291" ht="12.75">
      <c r="C291" s="11"/>
    </row>
    <row r="292" ht="12.75">
      <c r="C292" s="11"/>
    </row>
    <row r="293" ht="12.75">
      <c r="C293" s="11"/>
    </row>
    <row r="294" ht="12.75">
      <c r="C294" s="11"/>
    </row>
    <row r="295" ht="12.75">
      <c r="C295" s="11"/>
    </row>
    <row r="296" ht="12.75">
      <c r="C296" s="11"/>
    </row>
    <row r="297" ht="12.75">
      <c r="C297" s="11"/>
    </row>
    <row r="298" ht="12.75">
      <c r="C298" s="11"/>
    </row>
    <row r="299" ht="12.75">
      <c r="C299" s="11"/>
    </row>
    <row r="300" ht="12.75">
      <c r="C300" s="11"/>
    </row>
    <row r="301" ht="12.75">
      <c r="C301" s="11"/>
    </row>
    <row r="302" ht="12.75">
      <c r="C302" s="11"/>
    </row>
    <row r="303" ht="12.75">
      <c r="C303" s="11"/>
    </row>
    <row r="304" ht="12.75">
      <c r="C304" s="11"/>
    </row>
    <row r="305" ht="12.75">
      <c r="C305" s="11"/>
    </row>
    <row r="306" ht="12.75">
      <c r="C306" s="11"/>
    </row>
    <row r="307" ht="12.75">
      <c r="C307" s="11"/>
    </row>
    <row r="308" ht="12.75">
      <c r="C308" s="11"/>
    </row>
    <row r="309" ht="12.75">
      <c r="C309" s="11"/>
    </row>
    <row r="310" ht="12.75">
      <c r="C310" s="11"/>
    </row>
    <row r="311" ht="12.75">
      <c r="C311" s="11"/>
    </row>
    <row r="312" ht="12.75">
      <c r="C312" s="11"/>
    </row>
    <row r="313" ht="12.75">
      <c r="C313" s="11"/>
    </row>
    <row r="314" ht="12.75">
      <c r="C314" s="11"/>
    </row>
    <row r="315" ht="12.75">
      <c r="C315" s="11"/>
    </row>
    <row r="316" ht="12.75">
      <c r="C316" s="11"/>
    </row>
    <row r="317" ht="12.75">
      <c r="C317" s="11"/>
    </row>
    <row r="318" ht="12.75">
      <c r="C318" s="11"/>
    </row>
    <row r="319" ht="12.75">
      <c r="C319" s="11"/>
    </row>
    <row r="320" ht="12.75">
      <c r="C320" s="11"/>
    </row>
    <row r="321" ht="12.75">
      <c r="C321" s="11"/>
    </row>
    <row r="322" ht="12.75">
      <c r="C322" s="11"/>
    </row>
    <row r="323" ht="12.75">
      <c r="C323" s="11"/>
    </row>
    <row r="324" ht="12.75">
      <c r="C324" s="11"/>
    </row>
    <row r="325" ht="12.75">
      <c r="C325" s="11"/>
    </row>
    <row r="326" ht="12.75">
      <c r="C326" s="11"/>
    </row>
    <row r="327" ht="12.75">
      <c r="C327" s="11"/>
    </row>
    <row r="328" ht="12.75">
      <c r="C328" s="11"/>
    </row>
    <row r="329" ht="12.75">
      <c r="C329" s="11"/>
    </row>
    <row r="330" ht="12.75">
      <c r="C330" s="11"/>
    </row>
    <row r="331" ht="12.75">
      <c r="C331" s="11"/>
    </row>
    <row r="332" ht="12.75">
      <c r="C332" s="11"/>
    </row>
    <row r="333" ht="12.75">
      <c r="C333" s="11"/>
    </row>
    <row r="334" ht="12.75">
      <c r="C334" s="11"/>
    </row>
    <row r="335" ht="12.75">
      <c r="C335" s="11"/>
    </row>
  </sheetData>
  <sheetProtection/>
  <mergeCells count="48">
    <mergeCell ref="A101:B101"/>
    <mergeCell ref="T100:T101"/>
    <mergeCell ref="H102:AQ102"/>
    <mergeCell ref="E95:M95"/>
    <mergeCell ref="E96:M96"/>
    <mergeCell ref="K89:M89"/>
    <mergeCell ref="K85:M85"/>
    <mergeCell ref="J103:AQ103"/>
    <mergeCell ref="A90:I90"/>
    <mergeCell ref="K90:M90"/>
    <mergeCell ref="A93:B93"/>
    <mergeCell ref="A94:B94"/>
    <mergeCell ref="A95:A99"/>
    <mergeCell ref="W100:W101"/>
    <mergeCell ref="E97:M97"/>
    <mergeCell ref="A86:I86"/>
    <mergeCell ref="H3:H5"/>
    <mergeCell ref="F4:F5"/>
    <mergeCell ref="A84:I84"/>
    <mergeCell ref="K84:M84"/>
    <mergeCell ref="AF4:AK4"/>
    <mergeCell ref="I3:I5"/>
    <mergeCell ref="E4:E5"/>
    <mergeCell ref="J84:J90"/>
    <mergeCell ref="A89:I89"/>
    <mergeCell ref="A85:I85"/>
    <mergeCell ref="K88:M88"/>
    <mergeCell ref="E98:M98"/>
    <mergeCell ref="E99:M99"/>
    <mergeCell ref="K86:M86"/>
    <mergeCell ref="A87:I87"/>
    <mergeCell ref="K87:M87"/>
    <mergeCell ref="A88:I88"/>
    <mergeCell ref="AV3:AZ3"/>
    <mergeCell ref="J4:J5"/>
    <mergeCell ref="AL4:AQ4"/>
    <mergeCell ref="AW4:AZ4"/>
    <mergeCell ref="J3:M3"/>
    <mergeCell ref="K4:S4"/>
    <mergeCell ref="N3:AQ3"/>
    <mergeCell ref="Z4:AE4"/>
    <mergeCell ref="T4:Y4"/>
    <mergeCell ref="D4:D5"/>
    <mergeCell ref="A3:A5"/>
    <mergeCell ref="B3:B5"/>
    <mergeCell ref="C3:C5"/>
    <mergeCell ref="D3:F3"/>
    <mergeCell ref="G3:G5"/>
  </mergeCells>
  <conditionalFormatting sqref="T92:Y101 T104:Y112 T60:Y65 T55:Y58 T50:V53 X50:Y53 W50:W52 T44:Y47 AW33 X67:Y74 T67:V74 W67:W68 N77:AP77 E37:G40 H33:J33 I34:I40 K29:AU40 I29:I32 F29:G36 E29:E30 E33:E36 D38:D39 Z92:AO92">
    <cfRule type="cellIs" priority="1" dxfId="5" operator="equal" stopIfTrue="1">
      <formula>0</formula>
    </cfRule>
  </conditionalFormatting>
  <conditionalFormatting sqref="AZ49:AZ94 AZ34:AZ47">
    <cfRule type="cellIs" priority="2" dxfId="6" operator="lessThan" stopIfTrue="1">
      <formula>0.85</formula>
    </cfRule>
  </conditionalFormatting>
  <conditionalFormatting sqref="AZ48 AZ33">
    <cfRule type="cellIs" priority="3" dxfId="6" operator="lessThan" stopIfTrue="1">
      <formula>0.95</formula>
    </cfRule>
  </conditionalFormatting>
  <conditionalFormatting sqref="AY27:AZ27 AX27:AX94">
    <cfRule type="cellIs" priority="4" dxfId="6" operator="lessThanOrEqual" stopIfTrue="1">
      <formula>0.95</formula>
    </cfRule>
    <cfRule type="cellIs" priority="5" dxfId="6" operator="greaterThan" stopIfTrue="1">
      <formula>1.05</formula>
    </cfRule>
  </conditionalFormatting>
  <printOptions/>
  <pageMargins left="0.3937007874015748" right="0.3937007874015748" top="0" bottom="0" header="0.5118110236220472" footer="0.5118110236220472"/>
  <pageSetup horizontalDpi="600" verticalDpi="600" orientation="landscape" paperSize="9" scale="46" r:id="rId1"/>
  <rowBreaks count="1" manualBreakCount="1">
    <brk id="47" max="255" man="1"/>
  </rowBreaks>
  <colBreaks count="2" manualBreakCount="2">
    <brk id="50" max="65535" man="1"/>
    <brk id="5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BU82"/>
  <sheetViews>
    <sheetView view="pageBreakPreview" zoomScale="80" zoomScaleSheetLayoutView="80" zoomScalePageLayoutView="0" workbookViewId="0" topLeftCell="A40">
      <selection activeCell="BS61" sqref="BS61"/>
    </sheetView>
  </sheetViews>
  <sheetFormatPr defaultColWidth="9.00390625" defaultRowHeight="12.75"/>
  <cols>
    <col min="1" max="1" width="2.25390625" style="0" customWidth="1"/>
    <col min="2" max="7" width="2.875" style="0" customWidth="1"/>
    <col min="8" max="74" width="2.875" style="237" customWidth="1"/>
    <col min="75" max="75" width="42.875" style="0" customWidth="1"/>
    <col min="76" max="76" width="39.00390625" style="0" customWidth="1"/>
    <col min="77" max="77" width="42.75390625" style="0" customWidth="1"/>
    <col min="78" max="86" width="2.25390625" style="0" customWidth="1"/>
  </cols>
  <sheetData>
    <row r="1" ht="21.75" customHeight="1"/>
    <row r="2" ht="21.75" customHeight="1"/>
    <row r="3" ht="21.75" customHeight="1"/>
    <row r="4" spans="1:73" ht="21.75" customHeight="1">
      <c r="A4" s="1"/>
      <c r="B4" s="1"/>
      <c r="C4" s="1"/>
      <c r="D4" s="1"/>
      <c r="E4" s="1286"/>
      <c r="F4" s="1286"/>
      <c r="G4" s="1286"/>
      <c r="H4" s="1286"/>
      <c r="I4" s="1286"/>
      <c r="J4" s="1286"/>
      <c r="K4" s="1286"/>
      <c r="L4" s="1286"/>
      <c r="M4" s="1286"/>
      <c r="N4" s="1286"/>
      <c r="O4" s="1286"/>
      <c r="P4" s="1286"/>
      <c r="Q4" s="1286"/>
      <c r="R4" s="1286"/>
      <c r="S4" s="1286"/>
      <c r="T4" s="1286"/>
      <c r="U4" s="1286"/>
      <c r="V4" s="1286"/>
      <c r="AP4" s="1285" t="s">
        <v>60</v>
      </c>
      <c r="AQ4" s="1285"/>
      <c r="AR4" s="1285"/>
      <c r="AS4" s="1285"/>
      <c r="AT4" s="1285"/>
      <c r="AU4" s="1285"/>
      <c r="AV4" s="1285"/>
      <c r="AW4" s="1285"/>
      <c r="AX4" s="1285"/>
      <c r="AY4" s="1285"/>
      <c r="AZ4" s="1285"/>
      <c r="BA4" s="1285"/>
      <c r="BB4" s="1285"/>
      <c r="BC4" s="1285"/>
      <c r="BD4" s="1285"/>
      <c r="BE4" s="1285"/>
      <c r="BF4" s="1285"/>
      <c r="BG4" s="1285"/>
      <c r="BH4" s="1285"/>
      <c r="BI4" s="1285"/>
      <c r="BJ4" s="1285"/>
      <c r="BK4" s="1285"/>
      <c r="BL4" s="1285"/>
      <c r="BM4" s="1285"/>
      <c r="BN4" s="1285"/>
      <c r="BO4" s="1285"/>
      <c r="BP4" s="1285"/>
      <c r="BQ4" s="1285"/>
      <c r="BR4" s="1285"/>
      <c r="BS4" s="1285"/>
      <c r="BT4" s="1285"/>
      <c r="BU4" s="1285"/>
    </row>
    <row r="5" spans="1:73" ht="21.75" customHeight="1">
      <c r="A5" s="1"/>
      <c r="B5" s="1"/>
      <c r="C5" s="1"/>
      <c r="D5" s="1"/>
      <c r="E5" s="1287"/>
      <c r="F5" s="1288"/>
      <c r="G5" s="1288"/>
      <c r="H5" s="1288"/>
      <c r="I5" s="1288"/>
      <c r="J5" s="1288"/>
      <c r="K5" s="1288"/>
      <c r="L5" s="1288"/>
      <c r="M5" s="1288"/>
      <c r="N5" s="1288"/>
      <c r="O5" s="1288"/>
      <c r="P5" s="1288"/>
      <c r="Q5" s="1288"/>
      <c r="R5" s="1288"/>
      <c r="S5" s="1288"/>
      <c r="T5" s="1288"/>
      <c r="U5" s="1288"/>
      <c r="V5" s="1288"/>
      <c r="AK5" s="1285" t="s">
        <v>105</v>
      </c>
      <c r="AL5" s="1285"/>
      <c r="AM5" s="1285"/>
      <c r="AN5" s="1285"/>
      <c r="AO5" s="1285"/>
      <c r="AP5" s="1285"/>
      <c r="AQ5" s="1285"/>
      <c r="AR5" s="1285"/>
      <c r="AS5" s="1285"/>
      <c r="AT5" s="1285"/>
      <c r="AU5" s="1285"/>
      <c r="AV5" s="1285"/>
      <c r="AW5" s="1285"/>
      <c r="AX5" s="1285"/>
      <c r="AY5" s="1285"/>
      <c r="AZ5" s="1285"/>
      <c r="BA5" s="1285"/>
      <c r="BB5" s="1285"/>
      <c r="BC5" s="1285"/>
      <c r="BD5" s="1285"/>
      <c r="BE5" s="1285"/>
      <c r="BF5" s="1285"/>
      <c r="BG5" s="1285"/>
      <c r="BH5" s="1285"/>
      <c r="BI5" s="1285"/>
      <c r="BJ5" s="1285"/>
      <c r="BK5" s="1285"/>
      <c r="BL5" s="1285"/>
      <c r="BM5" s="1285"/>
      <c r="BN5" s="1285"/>
      <c r="BO5" s="1285"/>
      <c r="BP5" s="1285"/>
      <c r="BQ5" s="1285"/>
      <c r="BR5" s="1285"/>
      <c r="BS5" s="1285"/>
      <c r="BT5" s="1285"/>
      <c r="BU5" s="1285"/>
    </row>
    <row r="6" spans="1:73" ht="21.75" customHeight="1">
      <c r="A6" s="1"/>
      <c r="B6" s="1"/>
      <c r="C6" s="1"/>
      <c r="D6" s="1"/>
      <c r="E6" s="1291"/>
      <c r="F6" s="1291"/>
      <c r="G6" s="1291"/>
      <c r="H6" s="1291"/>
      <c r="I6" s="1291"/>
      <c r="J6" s="1291"/>
      <c r="K6" s="1291"/>
      <c r="L6" s="1291"/>
      <c r="M6" s="1291"/>
      <c r="N6" s="1291"/>
      <c r="O6" s="1291"/>
      <c r="P6" s="1291"/>
      <c r="Q6" s="1291"/>
      <c r="R6" s="1291"/>
      <c r="S6" s="1291"/>
      <c r="T6" s="1291"/>
      <c r="U6" s="1291"/>
      <c r="V6" s="1291"/>
      <c r="W6" s="1291"/>
      <c r="X6" s="1291"/>
      <c r="Y6" s="1291"/>
      <c r="Z6" s="1291"/>
      <c r="AA6" s="1291"/>
      <c r="AB6" s="1291"/>
      <c r="AC6" s="1291"/>
      <c r="AD6" s="1291"/>
      <c r="AE6" s="1291"/>
      <c r="AP6" s="1285" t="s">
        <v>92</v>
      </c>
      <c r="AQ6" s="1285"/>
      <c r="AR6" s="1285"/>
      <c r="AS6" s="1285"/>
      <c r="AT6" s="1285"/>
      <c r="AU6" s="1285"/>
      <c r="AV6" s="1285"/>
      <c r="AW6" s="1285"/>
      <c r="AX6" s="1285"/>
      <c r="AY6" s="1285"/>
      <c r="AZ6" s="1285"/>
      <c r="BA6" s="1285"/>
      <c r="BB6" s="1285"/>
      <c r="BC6" s="1285"/>
      <c r="BD6" s="1285"/>
      <c r="BE6" s="1285"/>
      <c r="BF6" s="1285"/>
      <c r="BG6" s="1285"/>
      <c r="BH6" s="1285"/>
      <c r="BI6" s="1285"/>
      <c r="BJ6" s="1285"/>
      <c r="BK6" s="1285"/>
      <c r="BL6" s="1285"/>
      <c r="BM6" s="1285"/>
      <c r="BN6" s="1285"/>
      <c r="BO6" s="1285"/>
      <c r="BP6" s="1285"/>
      <c r="BQ6" s="1285"/>
      <c r="BR6" s="1285"/>
      <c r="BS6" s="1285"/>
      <c r="BT6" s="1285"/>
      <c r="BU6" s="1285"/>
    </row>
    <row r="7" spans="1:73" ht="21.75" customHeight="1">
      <c r="A7" s="1"/>
      <c r="B7" s="1"/>
      <c r="C7" s="1"/>
      <c r="D7" s="1"/>
      <c r="E7" s="1289"/>
      <c r="F7" s="1290"/>
      <c r="G7" s="1290"/>
      <c r="H7" s="1290"/>
      <c r="I7" s="1290"/>
      <c r="J7" s="1290"/>
      <c r="K7" s="1290"/>
      <c r="L7" s="1290"/>
      <c r="M7" s="1290"/>
      <c r="N7" s="1290"/>
      <c r="O7" s="1290"/>
      <c r="P7" s="1290"/>
      <c r="Q7" s="1290"/>
      <c r="R7" s="1290"/>
      <c r="S7" s="1290"/>
      <c r="T7" s="1290"/>
      <c r="U7" s="1290"/>
      <c r="V7" s="1290"/>
      <c r="W7" s="1290"/>
      <c r="X7" s="1290"/>
      <c r="Y7" s="1290"/>
      <c r="Z7" s="1290"/>
      <c r="AA7" s="1290"/>
      <c r="AB7" s="1290"/>
      <c r="AC7" s="1290"/>
      <c r="AD7" s="1290"/>
      <c r="AE7" s="1290"/>
      <c r="AP7" s="1285" t="s">
        <v>93</v>
      </c>
      <c r="AQ7" s="1285"/>
      <c r="AR7" s="1285"/>
      <c r="AS7" s="1285"/>
      <c r="AT7" s="1285"/>
      <c r="AU7" s="1285"/>
      <c r="AV7" s="1285"/>
      <c r="AW7" s="1285"/>
      <c r="AX7" s="1285"/>
      <c r="AY7" s="1285"/>
      <c r="AZ7" s="1285"/>
      <c r="BA7" s="1285"/>
      <c r="BB7" s="1285"/>
      <c r="BC7" s="1285"/>
      <c r="BD7" s="1285"/>
      <c r="BE7" s="1285"/>
      <c r="BF7" s="1285"/>
      <c r="BG7" s="1285"/>
      <c r="BH7" s="1285"/>
      <c r="BI7" s="1285"/>
      <c r="BJ7" s="1285"/>
      <c r="BK7" s="1285"/>
      <c r="BL7" s="1285"/>
      <c r="BM7" s="1285"/>
      <c r="BN7" s="1285"/>
      <c r="BO7" s="1285"/>
      <c r="BP7" s="1285"/>
      <c r="BQ7" s="1285"/>
      <c r="BR7" s="1285"/>
      <c r="BS7" s="1285"/>
      <c r="BT7" s="1285"/>
      <c r="BU7" s="1285"/>
    </row>
    <row r="8" spans="1:73" ht="21.75" customHeight="1">
      <c r="A8" s="1"/>
      <c r="B8" s="1"/>
      <c r="C8" s="1"/>
      <c r="D8" s="1"/>
      <c r="E8" s="1288"/>
      <c r="F8" s="1288"/>
      <c r="G8" s="1288"/>
      <c r="H8" s="1288"/>
      <c r="I8" s="1288"/>
      <c r="J8" s="1288"/>
      <c r="K8" s="1288"/>
      <c r="L8" s="1288"/>
      <c r="M8" s="1288"/>
      <c r="N8" s="1288"/>
      <c r="O8" s="1288"/>
      <c r="P8" s="1288"/>
      <c r="Q8" s="1288"/>
      <c r="R8" s="1288"/>
      <c r="S8" s="1288"/>
      <c r="T8" s="1288"/>
      <c r="U8" s="1288"/>
      <c r="V8" s="1288"/>
      <c r="W8" s="1288"/>
      <c r="X8" s="1288"/>
      <c r="Y8" s="1288"/>
      <c r="Z8" s="1288"/>
      <c r="AA8" s="1288"/>
      <c r="AB8" s="1288"/>
      <c r="AC8" s="1288"/>
      <c r="AD8" s="1288"/>
      <c r="AE8" s="1288"/>
      <c r="AP8" s="1295"/>
      <c r="AQ8" s="1295"/>
      <c r="AR8" s="1295"/>
      <c r="AS8" s="1295"/>
      <c r="AT8" s="1295"/>
      <c r="AU8" s="1295"/>
      <c r="AV8" s="1295"/>
      <c r="AW8" s="1295"/>
      <c r="AX8" s="1295"/>
      <c r="AY8" s="1295"/>
      <c r="AZ8" s="1295"/>
      <c r="BA8" s="1295"/>
      <c r="BB8" s="1295"/>
      <c r="BC8" s="1295"/>
      <c r="BD8" s="1295"/>
      <c r="BE8" s="1295"/>
      <c r="BF8" s="1295"/>
      <c r="BG8" s="1295"/>
      <c r="BH8" s="1295"/>
      <c r="BI8" s="1295"/>
      <c r="BJ8" s="1295"/>
      <c r="BK8" s="1295"/>
      <c r="BL8" s="1295"/>
      <c r="BM8" s="1295"/>
      <c r="BN8" s="1295"/>
      <c r="BO8" s="1295"/>
      <c r="BP8" s="1295"/>
      <c r="BQ8" s="1295"/>
      <c r="BR8" s="1295"/>
      <c r="BS8" s="1295"/>
      <c r="BT8" s="1295"/>
      <c r="BU8" s="1295"/>
    </row>
    <row r="9" spans="1:73" ht="21.75" customHeight="1">
      <c r="A9" s="1"/>
      <c r="B9" s="1"/>
      <c r="C9" s="1"/>
      <c r="D9" s="1"/>
      <c r="E9" s="1289"/>
      <c r="F9" s="1290"/>
      <c r="G9" s="1290"/>
      <c r="H9" s="1290"/>
      <c r="I9" s="1290"/>
      <c r="J9" s="1290"/>
      <c r="K9" s="1290"/>
      <c r="L9" s="1290"/>
      <c r="M9" s="1290"/>
      <c r="N9" s="1290"/>
      <c r="O9" s="1290"/>
      <c r="P9" s="1290"/>
      <c r="Q9" s="1290"/>
      <c r="R9" s="1290"/>
      <c r="S9" s="1290"/>
      <c r="T9" s="1290"/>
      <c r="U9" s="1290"/>
      <c r="V9" s="1290"/>
      <c r="W9" s="1290"/>
      <c r="X9" s="1290"/>
      <c r="Y9" s="1290"/>
      <c r="Z9" s="1290"/>
      <c r="AA9" s="1290"/>
      <c r="AB9" s="1290"/>
      <c r="AC9" s="1290"/>
      <c r="AD9" s="1290"/>
      <c r="AE9" s="1290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1285" t="s">
        <v>129</v>
      </c>
      <c r="AQ9" s="1285"/>
      <c r="AR9" s="1285"/>
      <c r="AS9" s="1285"/>
      <c r="AT9" s="1285"/>
      <c r="AU9" s="1285"/>
      <c r="AV9" s="1285"/>
      <c r="AW9" s="1285"/>
      <c r="AX9" s="1285"/>
      <c r="AY9" s="1285"/>
      <c r="AZ9" s="1285"/>
      <c r="BA9" s="1285"/>
      <c r="BB9" s="1285"/>
      <c r="BC9" s="1285"/>
      <c r="BD9" s="1285"/>
      <c r="BE9" s="1285"/>
      <c r="BF9" s="1285"/>
      <c r="BG9" s="1285"/>
      <c r="BH9" s="1285"/>
      <c r="BI9" s="1285"/>
      <c r="BJ9" s="1285"/>
      <c r="BK9" s="1285"/>
      <c r="BL9" s="1285"/>
      <c r="BM9" s="1285"/>
      <c r="BN9" s="1285"/>
      <c r="BO9" s="1285"/>
      <c r="BP9" s="1285"/>
      <c r="BQ9" s="1285"/>
      <c r="BR9" s="1285"/>
      <c r="BS9" s="1285"/>
      <c r="BT9" s="1285"/>
      <c r="BU9" s="1285"/>
    </row>
    <row r="10" spans="1:60" ht="21.75" customHeight="1">
      <c r="A10" s="1"/>
      <c r="B10" s="1"/>
      <c r="C10" s="1"/>
      <c r="D10" s="1"/>
      <c r="E10" s="1"/>
      <c r="F10" s="1"/>
      <c r="G10" s="1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</row>
    <row r="11" spans="1:60" ht="21.75" customHeight="1">
      <c r="A11" s="1"/>
      <c r="B11" s="1"/>
      <c r="C11" s="1"/>
      <c r="D11" s="1"/>
      <c r="E11" s="1"/>
      <c r="F11" s="1"/>
      <c r="G11" s="1"/>
      <c r="S11" s="237">
        <f>SUM(S12:S23)</f>
        <v>178</v>
      </c>
      <c r="U11" s="245"/>
      <c r="V11" s="245">
        <f>SUM(V12:V23)</f>
        <v>284</v>
      </c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</row>
    <row r="12" spans="1:60" ht="21.75" customHeight="1">
      <c r="A12" s="533"/>
      <c r="B12" s="533"/>
      <c r="C12" s="1292"/>
      <c r="D12" s="533"/>
      <c r="E12" s="533"/>
      <c r="F12" s="1292"/>
      <c r="G12" s="1"/>
      <c r="S12" s="237">
        <v>30</v>
      </c>
      <c r="U12" s="247"/>
      <c r="V12" s="247">
        <v>48</v>
      </c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</row>
    <row r="13" spans="1:60" ht="21.75" customHeight="1">
      <c r="A13" s="533"/>
      <c r="B13" s="533"/>
      <c r="C13" s="1293"/>
      <c r="D13" s="533"/>
      <c r="E13" s="533"/>
      <c r="F13" s="1293"/>
      <c r="G13" s="1"/>
      <c r="H13" s="237">
        <v>122</v>
      </c>
      <c r="I13" s="237">
        <v>41</v>
      </c>
      <c r="J13" s="237">
        <v>81</v>
      </c>
      <c r="K13" s="237">
        <v>81</v>
      </c>
      <c r="S13" s="237">
        <v>38</v>
      </c>
      <c r="U13" s="247"/>
      <c r="V13" s="247">
        <v>43</v>
      </c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</row>
    <row r="14" spans="1:60" ht="21.75" customHeight="1">
      <c r="A14" s="63"/>
      <c r="B14" s="63"/>
      <c r="C14" s="1293"/>
      <c r="D14" s="7"/>
      <c r="E14" s="7"/>
      <c r="F14" s="1293"/>
      <c r="G14" s="1"/>
      <c r="H14" s="237">
        <v>54</v>
      </c>
      <c r="I14" s="237">
        <v>18</v>
      </c>
      <c r="J14" s="237">
        <v>36</v>
      </c>
      <c r="K14" s="237">
        <v>36</v>
      </c>
      <c r="U14" s="247"/>
      <c r="V14" s="247">
        <v>36</v>
      </c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</row>
    <row r="15" spans="1:60" ht="21.75" customHeight="1">
      <c r="A15" s="533"/>
      <c r="B15" s="533"/>
      <c r="C15" s="534"/>
      <c r="D15" s="1"/>
      <c r="E15" s="1"/>
      <c r="F15" s="530"/>
      <c r="G15" s="1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</row>
    <row r="16" spans="1:60" ht="21.75" customHeight="1">
      <c r="A16" s="533"/>
      <c r="B16" s="533"/>
      <c r="C16" s="533"/>
      <c r="D16" s="1"/>
      <c r="E16" s="1"/>
      <c r="F16" s="1"/>
      <c r="G16" s="1"/>
      <c r="S16" s="237">
        <v>44</v>
      </c>
      <c r="U16" s="247"/>
      <c r="V16" s="247">
        <v>73</v>
      </c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</row>
    <row r="17" spans="1:60" ht="21.75" customHeight="1">
      <c r="A17" s="533"/>
      <c r="B17" s="533"/>
      <c r="C17" s="533"/>
      <c r="D17" s="1"/>
      <c r="E17" s="1"/>
      <c r="F17" s="1"/>
      <c r="G17" s="1"/>
      <c r="S17" s="237">
        <v>30</v>
      </c>
      <c r="U17" s="247"/>
      <c r="V17" s="247">
        <v>48</v>
      </c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</row>
    <row r="18" spans="1:60" ht="21.75" customHeight="1">
      <c r="A18" s="533"/>
      <c r="B18" s="533"/>
      <c r="C18" s="533"/>
      <c r="D18" s="1"/>
      <c r="E18" s="1"/>
      <c r="F18" s="1"/>
      <c r="G18" s="1"/>
      <c r="U18" s="247"/>
      <c r="V18" s="247">
        <v>36</v>
      </c>
      <c r="W18" s="247">
        <v>8</v>
      </c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</row>
    <row r="19" spans="1:60" ht="21.75" customHeight="1">
      <c r="A19" s="533"/>
      <c r="B19" s="533"/>
      <c r="C19" s="1292"/>
      <c r="D19" s="1"/>
      <c r="E19" s="1292"/>
      <c r="F19" s="1"/>
      <c r="G19" s="1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</row>
    <row r="20" spans="1:60" ht="21.75" customHeight="1">
      <c r="A20" s="533"/>
      <c r="B20" s="533"/>
      <c r="C20" s="1293"/>
      <c r="D20" s="1"/>
      <c r="E20" s="1293"/>
      <c r="F20" s="1"/>
      <c r="G20" s="1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</row>
    <row r="21" spans="1:60" ht="21.75" customHeight="1">
      <c r="A21" s="533"/>
      <c r="B21" s="533"/>
      <c r="C21" s="533"/>
      <c r="D21" s="1"/>
      <c r="E21" s="1"/>
      <c r="F21" s="1"/>
      <c r="G21" s="1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</row>
    <row r="22" spans="1:63" ht="21.75" customHeight="1">
      <c r="A22" s="533"/>
      <c r="B22" s="533"/>
      <c r="C22" s="533"/>
      <c r="D22" s="1"/>
      <c r="E22" s="1"/>
      <c r="F22" s="1"/>
      <c r="Z22" s="248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1294"/>
      <c r="BC22" s="1294"/>
      <c r="BD22" s="1294"/>
      <c r="BE22" s="1294"/>
      <c r="BF22" s="1294"/>
      <c r="BG22" s="1294"/>
      <c r="BH22" s="1294"/>
      <c r="BI22" s="1294"/>
      <c r="BJ22" s="1294"/>
      <c r="BK22" s="1294"/>
    </row>
    <row r="23" spans="1:56" ht="21.75" customHeight="1">
      <c r="A23" s="535"/>
      <c r="B23" s="7"/>
      <c r="C23" s="7"/>
      <c r="S23" s="237">
        <v>36</v>
      </c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D23" s="244"/>
    </row>
    <row r="24" spans="1:63" ht="21.75" customHeight="1">
      <c r="A24" s="5"/>
      <c r="Q24" s="1297" t="s">
        <v>61</v>
      </c>
      <c r="R24" s="1297"/>
      <c r="S24" s="1297"/>
      <c r="T24" s="1297"/>
      <c r="U24" s="1297"/>
      <c r="V24" s="1297"/>
      <c r="W24" s="1297"/>
      <c r="X24" s="1297"/>
      <c r="Y24" s="1297"/>
      <c r="Z24" s="1297"/>
      <c r="AA24" s="1297"/>
      <c r="AB24" s="1297"/>
      <c r="AC24" s="1297"/>
      <c r="AD24" s="1297"/>
      <c r="AE24" s="1297"/>
      <c r="AF24" s="1297"/>
      <c r="AG24" s="1297"/>
      <c r="AH24" s="1297"/>
      <c r="AI24" s="1297"/>
      <c r="AJ24" s="1297"/>
      <c r="AK24" s="1297"/>
      <c r="AL24" s="1297"/>
      <c r="AM24" s="1297"/>
      <c r="AN24" s="1297"/>
      <c r="AO24" s="1297"/>
      <c r="AP24" s="1297"/>
      <c r="AQ24" s="1297"/>
      <c r="AR24" s="1297"/>
      <c r="AS24" s="1297"/>
      <c r="AT24" s="1297"/>
      <c r="AU24" s="1297"/>
      <c r="AV24" s="1297"/>
      <c r="AW24" s="1297"/>
      <c r="AX24" s="1297"/>
      <c r="AY24" s="1297"/>
      <c r="AZ24" s="1297"/>
      <c r="BA24" s="129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</row>
    <row r="25" spans="1:63" ht="21.75" customHeight="1">
      <c r="A25" s="5"/>
      <c r="Q25" s="1284" t="s">
        <v>62</v>
      </c>
      <c r="R25" s="1284"/>
      <c r="S25" s="1284"/>
      <c r="T25" s="1284"/>
      <c r="U25" s="1284"/>
      <c r="V25" s="1284"/>
      <c r="W25" s="1284"/>
      <c r="X25" s="1284"/>
      <c r="Y25" s="1284"/>
      <c r="Z25" s="1284"/>
      <c r="AA25" s="1284"/>
      <c r="AB25" s="1284"/>
      <c r="AC25" s="1284"/>
      <c r="AD25" s="1284"/>
      <c r="AE25" s="1284"/>
      <c r="AF25" s="1284"/>
      <c r="AG25" s="1284"/>
      <c r="AH25" s="1284"/>
      <c r="AI25" s="1284"/>
      <c r="AJ25" s="1284"/>
      <c r="AK25" s="1284"/>
      <c r="AL25" s="1284"/>
      <c r="AM25" s="1284"/>
      <c r="AN25" s="1284"/>
      <c r="AO25" s="1284"/>
      <c r="AP25" s="1284"/>
      <c r="AQ25" s="1284"/>
      <c r="AR25" s="1284"/>
      <c r="AS25" s="1284"/>
      <c r="AT25" s="1284"/>
      <c r="AU25" s="1284"/>
      <c r="AV25" s="1284"/>
      <c r="AW25" s="1284"/>
      <c r="AX25" s="1284"/>
      <c r="AY25" s="1284"/>
      <c r="AZ25" s="1284"/>
      <c r="BA25" s="1284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</row>
    <row r="26" spans="1:63" ht="21.75" customHeight="1">
      <c r="A26" s="5"/>
      <c r="Q26" s="250"/>
      <c r="R26" s="250"/>
      <c r="S26" s="250">
        <v>30</v>
      </c>
      <c r="T26" s="250"/>
      <c r="U26" s="250"/>
      <c r="V26" s="250">
        <v>55</v>
      </c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</row>
    <row r="27" spans="1:56" ht="21.75" customHeight="1">
      <c r="A27" s="5"/>
      <c r="Q27" s="1284" t="s">
        <v>1</v>
      </c>
      <c r="R27" s="1284"/>
      <c r="S27" s="1284"/>
      <c r="T27" s="1284"/>
      <c r="U27" s="1284"/>
      <c r="V27" s="1284"/>
      <c r="W27" s="1284"/>
      <c r="X27" s="1284"/>
      <c r="Y27" s="1284"/>
      <c r="Z27" s="1284"/>
      <c r="AA27" s="1284"/>
      <c r="AB27" s="1284"/>
      <c r="AC27" s="1284"/>
      <c r="AD27" s="1284"/>
      <c r="AE27" s="1284"/>
      <c r="AF27" s="1284"/>
      <c r="AG27" s="1284"/>
      <c r="AH27" s="1284"/>
      <c r="AI27" s="1284"/>
      <c r="AJ27" s="1284"/>
      <c r="AK27" s="1284"/>
      <c r="AL27" s="1284"/>
      <c r="AM27" s="1284"/>
      <c r="AN27" s="1284"/>
      <c r="AO27" s="1284"/>
      <c r="AP27" s="1284"/>
      <c r="AQ27" s="1284"/>
      <c r="AR27" s="1284"/>
      <c r="AS27" s="1284"/>
      <c r="AT27" s="1284"/>
      <c r="AU27" s="1284"/>
      <c r="AV27" s="1284"/>
      <c r="AW27" s="1284"/>
      <c r="AX27" s="1284"/>
      <c r="AY27" s="1284"/>
      <c r="AZ27" s="1284"/>
      <c r="BA27" s="1284"/>
      <c r="BD27" s="244"/>
    </row>
    <row r="28" spans="1:62" ht="21.75" customHeight="1">
      <c r="A28" s="5"/>
      <c r="Q28" s="1284" t="s">
        <v>107</v>
      </c>
      <c r="R28" s="1284"/>
      <c r="S28" s="1284"/>
      <c r="T28" s="1284"/>
      <c r="U28" s="1284"/>
      <c r="V28" s="1284"/>
      <c r="W28" s="1284"/>
      <c r="X28" s="1284"/>
      <c r="Y28" s="1284"/>
      <c r="Z28" s="1284"/>
      <c r="AA28" s="1284"/>
      <c r="AB28" s="1284"/>
      <c r="AC28" s="1284"/>
      <c r="AD28" s="1284"/>
      <c r="AE28" s="1284"/>
      <c r="AF28" s="1284"/>
      <c r="AG28" s="1284"/>
      <c r="AH28" s="1284"/>
      <c r="AI28" s="1284"/>
      <c r="AJ28" s="1284"/>
      <c r="AK28" s="1284"/>
      <c r="AL28" s="1284"/>
      <c r="AM28" s="1284"/>
      <c r="AN28" s="1284"/>
      <c r="AO28" s="1284"/>
      <c r="AP28" s="1284"/>
      <c r="AQ28" s="1284"/>
      <c r="AR28" s="1284"/>
      <c r="AS28" s="1284"/>
      <c r="AT28" s="1284"/>
      <c r="AU28" s="1284"/>
      <c r="AV28" s="1284"/>
      <c r="AW28" s="1284"/>
      <c r="AX28" s="1284"/>
      <c r="AY28" s="1284"/>
      <c r="AZ28" s="1284"/>
      <c r="BA28" s="1284"/>
      <c r="BB28" s="1296"/>
      <c r="BC28" s="1296"/>
      <c r="BD28" s="1296"/>
      <c r="BE28" s="1296"/>
      <c r="BF28" s="1296"/>
      <c r="BG28" s="1296"/>
      <c r="BH28" s="1296"/>
      <c r="BI28" s="1296"/>
      <c r="BJ28" s="1296"/>
    </row>
    <row r="29" spans="1:56" ht="21.75" customHeight="1">
      <c r="A29" s="5"/>
      <c r="Q29" s="1284" t="s">
        <v>101</v>
      </c>
      <c r="R29" s="1284"/>
      <c r="S29" s="1284"/>
      <c r="T29" s="1284"/>
      <c r="U29" s="1284"/>
      <c r="V29" s="1284"/>
      <c r="W29" s="1284"/>
      <c r="X29" s="1284"/>
      <c r="Y29" s="1284"/>
      <c r="Z29" s="1284"/>
      <c r="AA29" s="1284"/>
      <c r="AB29" s="1284"/>
      <c r="AC29" s="1284"/>
      <c r="AD29" s="1284"/>
      <c r="AE29" s="1284"/>
      <c r="AF29" s="1284"/>
      <c r="AG29" s="1284"/>
      <c r="AH29" s="1284"/>
      <c r="AI29" s="1284"/>
      <c r="AJ29" s="1284"/>
      <c r="AK29" s="1284"/>
      <c r="AL29" s="1284"/>
      <c r="AM29" s="1284"/>
      <c r="AN29" s="1284"/>
      <c r="AO29" s="1284"/>
      <c r="AP29" s="1284"/>
      <c r="AQ29" s="1284"/>
      <c r="AR29" s="1284"/>
      <c r="AS29" s="1284"/>
      <c r="AT29" s="1284"/>
      <c r="AU29" s="1284"/>
      <c r="AV29" s="1284"/>
      <c r="AW29" s="1284"/>
      <c r="AX29" s="1284"/>
      <c r="AY29" s="1284"/>
      <c r="AZ29" s="1284"/>
      <c r="BA29" s="1284"/>
      <c r="BD29" s="244"/>
    </row>
    <row r="30" spans="1:56" ht="21.75" customHeight="1">
      <c r="A30" s="5"/>
      <c r="Q30" s="1284" t="s">
        <v>91</v>
      </c>
      <c r="R30" s="1284"/>
      <c r="S30" s="1284"/>
      <c r="T30" s="1284"/>
      <c r="U30" s="1284"/>
      <c r="V30" s="1284"/>
      <c r="W30" s="1284"/>
      <c r="X30" s="1284"/>
      <c r="Y30" s="1284"/>
      <c r="Z30" s="1284"/>
      <c r="AA30" s="1284"/>
      <c r="AB30" s="1284"/>
      <c r="AC30" s="1284"/>
      <c r="AD30" s="1284"/>
      <c r="AE30" s="1284"/>
      <c r="AF30" s="1284"/>
      <c r="AG30" s="1284"/>
      <c r="AH30" s="1284"/>
      <c r="AI30" s="1284"/>
      <c r="AJ30" s="1284"/>
      <c r="AK30" s="1284"/>
      <c r="AL30" s="1284"/>
      <c r="AM30" s="1284"/>
      <c r="AN30" s="1284"/>
      <c r="AO30" s="1284"/>
      <c r="AP30" s="1284"/>
      <c r="AQ30" s="1284"/>
      <c r="AR30" s="1284"/>
      <c r="AS30" s="1284"/>
      <c r="AT30" s="1284"/>
      <c r="AU30" s="1284"/>
      <c r="AV30" s="1284"/>
      <c r="AW30" s="1284"/>
      <c r="AX30" s="1284"/>
      <c r="AY30" s="1284"/>
      <c r="AZ30" s="1284"/>
      <c r="BA30" s="1284"/>
      <c r="BD30" s="244"/>
    </row>
    <row r="31" spans="1:56" ht="21.75" customHeight="1">
      <c r="A31" s="5"/>
      <c r="Q31" s="1284" t="s">
        <v>63</v>
      </c>
      <c r="R31" s="1284"/>
      <c r="S31" s="1284"/>
      <c r="T31" s="1284"/>
      <c r="U31" s="1284"/>
      <c r="V31" s="1284"/>
      <c r="W31" s="1284"/>
      <c r="X31" s="1284"/>
      <c r="Y31" s="1284"/>
      <c r="Z31" s="1284"/>
      <c r="AA31" s="1284"/>
      <c r="AB31" s="1284"/>
      <c r="AC31" s="1284"/>
      <c r="AD31" s="1284"/>
      <c r="AE31" s="1284"/>
      <c r="AF31" s="1284"/>
      <c r="AG31" s="1284"/>
      <c r="AH31" s="1284"/>
      <c r="AI31" s="1284"/>
      <c r="AJ31" s="1284"/>
      <c r="AK31" s="1284"/>
      <c r="AL31" s="1284"/>
      <c r="AM31" s="1284"/>
      <c r="AN31" s="1284"/>
      <c r="AO31" s="1284"/>
      <c r="AP31" s="1284"/>
      <c r="AQ31" s="1284"/>
      <c r="AR31" s="1284"/>
      <c r="AS31" s="1284"/>
      <c r="AT31" s="1284"/>
      <c r="AU31" s="1284"/>
      <c r="AV31" s="1284"/>
      <c r="AW31" s="1284"/>
      <c r="AX31" s="1284"/>
      <c r="AY31" s="1284"/>
      <c r="AZ31" s="1284"/>
      <c r="BA31" s="1284"/>
      <c r="BD31" s="244"/>
    </row>
    <row r="32" spans="1:56" ht="21.75" customHeight="1">
      <c r="A32" s="5"/>
      <c r="Q32" s="1284"/>
      <c r="R32" s="1284"/>
      <c r="S32" s="1284"/>
      <c r="T32" s="1284"/>
      <c r="U32" s="1284"/>
      <c r="V32" s="1284"/>
      <c r="W32" s="1284"/>
      <c r="X32" s="1284"/>
      <c r="Y32" s="1284"/>
      <c r="Z32" s="1284"/>
      <c r="AA32" s="1284"/>
      <c r="AB32" s="1284"/>
      <c r="AC32" s="1284"/>
      <c r="AD32" s="1284"/>
      <c r="AE32" s="1284"/>
      <c r="AF32" s="1284"/>
      <c r="AG32" s="1284"/>
      <c r="AH32" s="1284"/>
      <c r="AI32" s="1284"/>
      <c r="AJ32" s="1284"/>
      <c r="AK32" s="1284"/>
      <c r="AL32" s="1284"/>
      <c r="AM32" s="1284"/>
      <c r="AN32" s="1284"/>
      <c r="AO32" s="1284"/>
      <c r="AP32" s="1284"/>
      <c r="AQ32" s="1284"/>
      <c r="AR32" s="1284"/>
      <c r="AS32" s="1284"/>
      <c r="AT32" s="1284"/>
      <c r="AU32" s="1284"/>
      <c r="AV32" s="1284"/>
      <c r="AW32" s="1284"/>
      <c r="AX32" s="1284"/>
      <c r="AY32" s="1284"/>
      <c r="AZ32" s="1284"/>
      <c r="BA32" s="1284"/>
      <c r="BD32" s="244"/>
    </row>
    <row r="33" spans="1:56" ht="21.75" customHeight="1">
      <c r="A33" s="5"/>
      <c r="Q33" s="1284" t="s">
        <v>130</v>
      </c>
      <c r="R33" s="1284"/>
      <c r="S33" s="1284"/>
      <c r="T33" s="1284"/>
      <c r="U33" s="1284"/>
      <c r="V33" s="1284"/>
      <c r="W33" s="1284"/>
      <c r="X33" s="1284"/>
      <c r="Y33" s="1284"/>
      <c r="Z33" s="1284"/>
      <c r="AA33" s="1284"/>
      <c r="AB33" s="1284"/>
      <c r="AC33" s="1284"/>
      <c r="AD33" s="1284"/>
      <c r="AE33" s="1284"/>
      <c r="AF33" s="1284"/>
      <c r="AG33" s="1284"/>
      <c r="AH33" s="1284"/>
      <c r="AI33" s="1284"/>
      <c r="AJ33" s="1284"/>
      <c r="AK33" s="1284"/>
      <c r="AL33" s="1284"/>
      <c r="AM33" s="1284"/>
      <c r="AN33" s="1284"/>
      <c r="AO33" s="1284"/>
      <c r="AP33" s="1284"/>
      <c r="AQ33" s="1284"/>
      <c r="AR33" s="1284"/>
      <c r="AS33" s="1284"/>
      <c r="AT33" s="1284"/>
      <c r="AU33" s="1284"/>
      <c r="AV33" s="1284"/>
      <c r="AW33" s="1284"/>
      <c r="AX33" s="1284"/>
      <c r="AY33" s="1284"/>
      <c r="AZ33" s="1284"/>
      <c r="BA33" s="1284"/>
      <c r="BD33" s="244"/>
    </row>
    <row r="34" spans="1:56" ht="21.75" customHeight="1">
      <c r="A34" s="5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D34" s="244"/>
    </row>
    <row r="35" spans="1:56" ht="21.75" customHeight="1">
      <c r="A35" s="5"/>
      <c r="Q35" s="1284"/>
      <c r="R35" s="1284"/>
      <c r="S35" s="1284"/>
      <c r="T35" s="1284"/>
      <c r="U35" s="1284"/>
      <c r="V35" s="1284"/>
      <c r="W35" s="1284"/>
      <c r="X35" s="1284"/>
      <c r="Y35" s="1284"/>
      <c r="Z35" s="1284"/>
      <c r="AA35" s="1284"/>
      <c r="AB35" s="1284"/>
      <c r="AC35" s="1284"/>
      <c r="AD35" s="1284"/>
      <c r="AE35" s="1284"/>
      <c r="AF35" s="1284"/>
      <c r="AG35" s="1284"/>
      <c r="AH35" s="1284"/>
      <c r="AI35" s="1284"/>
      <c r="AJ35" s="1284"/>
      <c r="AK35" s="1284"/>
      <c r="AL35" s="1284"/>
      <c r="AM35" s="1284"/>
      <c r="AN35" s="1284"/>
      <c r="AO35" s="1284"/>
      <c r="AP35" s="1284"/>
      <c r="AQ35" s="1284"/>
      <c r="AR35" s="1284"/>
      <c r="AS35" s="1284"/>
      <c r="AT35" s="1284"/>
      <c r="AU35" s="1284"/>
      <c r="AV35" s="1284"/>
      <c r="AW35" s="1284"/>
      <c r="AX35" s="1284"/>
      <c r="AY35" s="1284"/>
      <c r="AZ35" s="1284"/>
      <c r="BA35" s="1284"/>
      <c r="BD35" s="244"/>
    </row>
    <row r="36" spans="54:63" ht="21.75" customHeight="1">
      <c r="BB36" s="1295"/>
      <c r="BC36" s="1295"/>
      <c r="BD36" s="1295"/>
      <c r="BE36" s="1295"/>
      <c r="BF36" s="1295"/>
      <c r="BG36" s="1295"/>
      <c r="BH36" s="1295"/>
      <c r="BI36" s="1295"/>
      <c r="BJ36" s="1295"/>
      <c r="BK36" s="1295"/>
    </row>
    <row r="37" spans="1:7" ht="21.75" customHeight="1">
      <c r="A37" s="2"/>
      <c r="B37" s="2"/>
      <c r="C37" s="2"/>
      <c r="D37" s="2"/>
      <c r="E37" s="2"/>
      <c r="F37" s="2"/>
      <c r="G37" s="2"/>
    </row>
    <row r="38" spans="1:7" ht="21.75" customHeight="1">
      <c r="A38" s="2"/>
      <c r="B38" s="2"/>
      <c r="C38" s="2"/>
      <c r="D38" s="2"/>
      <c r="E38" s="2"/>
      <c r="F38" s="2"/>
      <c r="G38" s="2"/>
    </row>
    <row r="39" spans="1:7" ht="21.75" customHeight="1">
      <c r="A39" s="2"/>
      <c r="B39" s="2"/>
      <c r="C39" s="2"/>
      <c r="D39" s="2"/>
      <c r="E39" s="2"/>
      <c r="F39" s="2"/>
      <c r="G39" s="2"/>
    </row>
    <row r="40" spans="1:36" ht="21.75" customHeight="1">
      <c r="A40" s="2"/>
      <c r="B40" s="2"/>
      <c r="C40" s="2"/>
      <c r="D40" s="2"/>
      <c r="E40" s="2"/>
      <c r="F40" s="2"/>
      <c r="G40" s="2"/>
      <c r="AE40" s="237">
        <f aca="true" t="shared" si="0" ref="AE40:AJ40">SUM(AE41:AE52)</f>
        <v>0</v>
      </c>
      <c r="AF40" s="237">
        <f t="shared" si="0"/>
        <v>0</v>
      </c>
      <c r="AG40" s="237">
        <f t="shared" si="0"/>
        <v>0</v>
      </c>
      <c r="AH40" s="237">
        <f t="shared" si="0"/>
        <v>110</v>
      </c>
      <c r="AI40" s="237">
        <f t="shared" si="0"/>
        <v>38</v>
      </c>
      <c r="AJ40" s="237">
        <f t="shared" si="0"/>
        <v>0</v>
      </c>
    </row>
    <row r="41" spans="1:7" ht="21.75" customHeight="1">
      <c r="A41" s="2"/>
      <c r="B41" s="2"/>
      <c r="C41" s="2"/>
      <c r="D41" s="2"/>
      <c r="E41" s="2"/>
      <c r="F41" s="2"/>
      <c r="G41" s="2"/>
    </row>
    <row r="42" spans="1:7" ht="21.75" customHeight="1">
      <c r="A42" s="2"/>
      <c r="B42" s="2"/>
      <c r="C42" s="2"/>
      <c r="D42" s="2"/>
      <c r="E42" s="2"/>
      <c r="F42" s="2"/>
      <c r="G42" s="2"/>
    </row>
    <row r="43" spans="1:7" ht="21.75" customHeight="1">
      <c r="A43" s="2"/>
      <c r="B43" s="2"/>
      <c r="C43" s="2"/>
      <c r="D43" s="2"/>
      <c r="E43" s="2"/>
      <c r="F43" s="2"/>
      <c r="G43" s="2"/>
    </row>
    <row r="44" spans="1:7" ht="21.75" customHeight="1">
      <c r="A44" s="2"/>
      <c r="B44" s="2"/>
      <c r="C44" s="2"/>
      <c r="D44" s="2"/>
      <c r="E44" s="2"/>
      <c r="F44" s="2"/>
      <c r="G44" s="2"/>
    </row>
    <row r="45" spans="1:7" ht="21.75" customHeight="1">
      <c r="A45" s="2"/>
      <c r="B45" s="2"/>
      <c r="C45" s="2"/>
      <c r="D45" s="2"/>
      <c r="E45" s="2"/>
      <c r="F45" s="2"/>
      <c r="G45" s="2"/>
    </row>
    <row r="46" spans="1:7" ht="21.75" customHeight="1">
      <c r="A46" s="2"/>
      <c r="B46" s="2"/>
      <c r="C46" s="2"/>
      <c r="D46" s="2"/>
      <c r="E46" s="2"/>
      <c r="F46" s="2"/>
      <c r="G46" s="2"/>
    </row>
    <row r="47" spans="1:7" ht="21.75" customHeight="1">
      <c r="A47" s="2"/>
      <c r="B47" s="2"/>
      <c r="C47" s="2"/>
      <c r="D47" s="2"/>
      <c r="E47" s="2"/>
      <c r="F47" s="2"/>
      <c r="G47" s="2"/>
    </row>
    <row r="48" spans="1:35" ht="21.75" customHeight="1">
      <c r="A48" s="2"/>
      <c r="B48" s="2"/>
      <c r="C48" s="2"/>
      <c r="D48" s="2"/>
      <c r="E48" s="2"/>
      <c r="F48" s="2"/>
      <c r="G48" s="2"/>
      <c r="AH48" s="237">
        <v>62</v>
      </c>
      <c r="AI48" s="237">
        <v>20</v>
      </c>
    </row>
    <row r="49" spans="1:7" ht="21.75" customHeight="1">
      <c r="A49" s="2"/>
      <c r="B49" s="2"/>
      <c r="C49" s="2"/>
      <c r="D49" s="2"/>
      <c r="E49" s="2"/>
      <c r="F49" s="2"/>
      <c r="G49" s="2"/>
    </row>
    <row r="50" spans="1:35" ht="21.75" customHeight="1">
      <c r="A50" s="2"/>
      <c r="B50" s="2"/>
      <c r="C50" s="2"/>
      <c r="D50" s="2"/>
      <c r="E50" s="2"/>
      <c r="F50" s="2"/>
      <c r="G50" s="2"/>
      <c r="AH50" s="237">
        <v>48</v>
      </c>
      <c r="AI50" s="237">
        <v>18</v>
      </c>
    </row>
    <row r="51" spans="1:37" ht="21.75" customHeight="1">
      <c r="A51" s="2"/>
      <c r="B51" s="2"/>
      <c r="C51" s="2"/>
      <c r="D51" s="2"/>
      <c r="E51" s="2"/>
      <c r="F51" s="2"/>
      <c r="G51" s="2"/>
      <c r="L51" s="532"/>
      <c r="M51" s="532"/>
      <c r="N51" s="532"/>
      <c r="O51" s="532"/>
      <c r="P51" s="532"/>
      <c r="Q51" s="532"/>
      <c r="R51" s="532"/>
      <c r="S51" s="532"/>
      <c r="T51" s="532"/>
      <c r="U51" s="532"/>
      <c r="V51" s="532"/>
      <c r="W51" s="532"/>
      <c r="X51" s="532"/>
      <c r="Y51" s="532"/>
      <c r="Z51" s="532"/>
      <c r="AA51" s="532"/>
      <c r="AB51" s="532"/>
      <c r="AC51" s="532"/>
      <c r="AD51" s="532"/>
      <c r="AE51" s="532"/>
      <c r="AF51" s="532"/>
      <c r="AG51" s="532"/>
      <c r="AH51" s="532"/>
      <c r="AI51" s="532"/>
      <c r="AJ51" s="532"/>
      <c r="AK51" s="532"/>
    </row>
    <row r="52" spans="1:37" ht="21.75" customHeight="1">
      <c r="A52" s="529"/>
      <c r="B52" s="2"/>
      <c r="C52" s="2"/>
      <c r="D52" s="2"/>
      <c r="E52" s="2"/>
      <c r="F52" s="2"/>
      <c r="G52" s="2"/>
      <c r="L52" s="532"/>
      <c r="M52" s="532"/>
      <c r="N52" s="532"/>
      <c r="O52" s="532"/>
      <c r="P52" s="532"/>
      <c r="Q52" s="532"/>
      <c r="R52" s="532"/>
      <c r="S52" s="532"/>
      <c r="T52" s="532"/>
      <c r="U52" s="532"/>
      <c r="V52" s="532"/>
      <c r="W52" s="532"/>
      <c r="X52" s="532"/>
      <c r="Y52" s="532"/>
      <c r="Z52" s="532"/>
      <c r="AA52" s="532"/>
      <c r="AB52" s="532"/>
      <c r="AC52" s="532"/>
      <c r="AD52" s="532"/>
      <c r="AE52" s="532"/>
      <c r="AF52" s="532"/>
      <c r="AG52" s="532"/>
      <c r="AH52" s="532"/>
      <c r="AI52" s="532"/>
      <c r="AJ52" s="532"/>
      <c r="AK52" s="532"/>
    </row>
    <row r="53" spans="1:37" ht="21.75" customHeight="1">
      <c r="A53" s="2"/>
      <c r="B53" s="2"/>
      <c r="C53" s="2"/>
      <c r="D53" s="2"/>
      <c r="E53" s="2"/>
      <c r="F53" s="2"/>
      <c r="G53" s="2"/>
      <c r="L53" s="532"/>
      <c r="M53" s="532"/>
      <c r="N53" s="532"/>
      <c r="O53" s="532"/>
      <c r="P53" s="532"/>
      <c r="Q53" s="532"/>
      <c r="R53" s="532"/>
      <c r="S53" s="532"/>
      <c r="T53" s="532"/>
      <c r="U53" s="532"/>
      <c r="V53" s="532"/>
      <c r="W53" s="532"/>
      <c r="X53" s="532"/>
      <c r="Y53" s="532"/>
      <c r="Z53" s="532"/>
      <c r="AA53" s="532"/>
      <c r="AB53" s="532"/>
      <c r="AC53" s="532"/>
      <c r="AD53" s="532"/>
      <c r="AE53" s="532"/>
      <c r="AF53" s="532"/>
      <c r="AG53" s="532"/>
      <c r="AH53" s="532"/>
      <c r="AI53" s="532"/>
      <c r="AJ53" s="532"/>
      <c r="AK53" s="532"/>
    </row>
    <row r="54" spans="1:7" ht="21.75" customHeight="1">
      <c r="A54" s="2"/>
      <c r="B54" s="2"/>
      <c r="C54" s="2"/>
      <c r="D54" s="2"/>
      <c r="E54" s="2"/>
      <c r="F54" s="2"/>
      <c r="G54" s="2"/>
    </row>
    <row r="55" spans="1:71" ht="21.75" customHeight="1">
      <c r="A55" s="2"/>
      <c r="B55" s="2"/>
      <c r="C55" s="2"/>
      <c r="D55" s="2"/>
      <c r="E55" s="2"/>
      <c r="F55" s="2"/>
      <c r="G55" s="2"/>
      <c r="AS55" s="1283" t="s">
        <v>131</v>
      </c>
      <c r="AT55" s="1283"/>
      <c r="AU55" s="1283"/>
      <c r="AV55" s="1283"/>
      <c r="AW55" s="1283"/>
      <c r="AX55" s="1283"/>
      <c r="AY55" s="1283"/>
      <c r="AZ55" s="1283"/>
      <c r="BA55" s="1283"/>
      <c r="BB55" s="1283"/>
      <c r="BC55" s="1283"/>
      <c r="BD55" s="1283"/>
      <c r="BE55" s="1283"/>
      <c r="BF55" s="1283"/>
      <c r="BG55" s="1283"/>
      <c r="BH55" s="1283"/>
      <c r="BI55" s="1283"/>
      <c r="BJ55" s="1283"/>
      <c r="BK55" s="1283"/>
      <c r="BL55" s="1283"/>
      <c r="BM55" s="1283"/>
      <c r="BN55" s="1283"/>
      <c r="BO55" s="1283"/>
      <c r="BP55" s="1283"/>
      <c r="BQ55" s="1283"/>
      <c r="BR55" s="1283"/>
      <c r="BS55" s="1283"/>
    </row>
    <row r="56" spans="1:71" ht="21.75" customHeight="1">
      <c r="A56" s="2"/>
      <c r="B56" s="2"/>
      <c r="C56" s="2"/>
      <c r="D56" s="2"/>
      <c r="E56" s="2"/>
      <c r="F56" s="2"/>
      <c r="G56" s="2"/>
      <c r="AS56" s="1286"/>
      <c r="AT56" s="1286"/>
      <c r="AU56" s="1286"/>
      <c r="AV56" s="1286"/>
      <c r="AW56" s="1286"/>
      <c r="AX56" s="1286"/>
      <c r="AY56" s="1286"/>
      <c r="AZ56" s="1286"/>
      <c r="BA56" s="1286"/>
      <c r="BB56" s="1286"/>
      <c r="BC56" s="1286"/>
      <c r="BD56" s="1286"/>
      <c r="BE56" s="1286"/>
      <c r="BF56" s="1286"/>
      <c r="BG56" s="1286"/>
      <c r="BH56" s="1286"/>
      <c r="BI56" s="1286"/>
      <c r="BJ56" s="1286"/>
      <c r="BK56" s="1286"/>
      <c r="BL56" s="1286"/>
      <c r="BM56" s="1286"/>
      <c r="BN56" s="1286"/>
      <c r="BO56" s="1286"/>
      <c r="BP56" s="1286"/>
      <c r="BQ56" s="1286"/>
      <c r="BR56" s="1286"/>
      <c r="BS56" s="1286"/>
    </row>
    <row r="57" spans="1:71" ht="21.75" customHeight="1">
      <c r="A57" s="2"/>
      <c r="B57" s="2"/>
      <c r="C57" s="2"/>
      <c r="D57" s="2"/>
      <c r="E57" s="2"/>
      <c r="F57" s="2"/>
      <c r="G57" s="2"/>
      <c r="AS57" s="1283" t="s">
        <v>64</v>
      </c>
      <c r="AT57" s="1283"/>
      <c r="AU57" s="1283"/>
      <c r="AV57" s="1283"/>
      <c r="AW57" s="1283"/>
      <c r="AX57" s="1283"/>
      <c r="AY57" s="1283"/>
      <c r="AZ57" s="1283"/>
      <c r="BA57" s="1283"/>
      <c r="BB57" s="1283"/>
      <c r="BC57" s="1283"/>
      <c r="BD57" s="1283"/>
      <c r="BE57" s="1283"/>
      <c r="BF57" s="1283"/>
      <c r="BG57" s="1283"/>
      <c r="BH57" s="1283"/>
      <c r="BI57" s="1283"/>
      <c r="BJ57" s="1283"/>
      <c r="BK57" s="1283"/>
      <c r="BL57" s="1283"/>
      <c r="BM57" s="1283"/>
      <c r="BN57" s="1283"/>
      <c r="BO57" s="1283"/>
      <c r="BP57" s="1283"/>
      <c r="BQ57" s="1283"/>
      <c r="BR57" s="1283"/>
      <c r="BS57" s="1283"/>
    </row>
    <row r="58" spans="1:71" ht="21.75" customHeight="1">
      <c r="A58" s="2"/>
      <c r="B58" s="2"/>
      <c r="C58" s="2"/>
      <c r="D58" s="2"/>
      <c r="E58" s="2"/>
      <c r="F58" s="2"/>
      <c r="G58" s="2"/>
      <c r="AS58" s="435" t="s">
        <v>132</v>
      </c>
      <c r="AT58" s="435"/>
      <c r="AU58" s="435"/>
      <c r="AV58" s="435"/>
      <c r="AW58" s="435"/>
      <c r="AX58" s="435"/>
      <c r="AY58" s="435"/>
      <c r="AZ58" s="435"/>
      <c r="BA58" s="435"/>
      <c r="BB58" s="435"/>
      <c r="BC58" s="435"/>
      <c r="BD58" s="435"/>
      <c r="BE58" s="435"/>
      <c r="BF58" s="435"/>
      <c r="BG58" s="435"/>
      <c r="BH58" s="435"/>
      <c r="BI58" s="435"/>
      <c r="BJ58" s="435"/>
      <c r="BK58" s="435"/>
      <c r="BL58" s="435"/>
      <c r="BM58" s="435"/>
      <c r="BN58" s="435"/>
      <c r="BO58" s="435"/>
      <c r="BP58" s="435"/>
      <c r="BQ58" s="435"/>
      <c r="BR58" s="435"/>
      <c r="BS58" s="435"/>
    </row>
    <row r="59" spans="1:72" ht="21.75" customHeight="1">
      <c r="A59" s="2"/>
      <c r="B59" s="2"/>
      <c r="C59" s="2"/>
      <c r="D59" s="2"/>
      <c r="E59" s="2"/>
      <c r="F59" s="2"/>
      <c r="G59" s="2"/>
      <c r="AS59" s="434" t="s">
        <v>102</v>
      </c>
      <c r="AT59" s="434"/>
      <c r="AU59" s="434"/>
      <c r="AV59" s="434"/>
      <c r="AW59" s="434"/>
      <c r="AX59" s="434"/>
      <c r="AY59" s="434"/>
      <c r="AZ59" s="434"/>
      <c r="BA59" s="434"/>
      <c r="BB59" s="434"/>
      <c r="BC59" s="434"/>
      <c r="BD59" s="434"/>
      <c r="BE59" s="434"/>
      <c r="BF59" s="434"/>
      <c r="BG59" s="434"/>
      <c r="BH59" s="434"/>
      <c r="BI59" s="434"/>
      <c r="BJ59" s="434"/>
      <c r="BK59" s="434"/>
      <c r="BL59" s="434"/>
      <c r="BM59" s="434"/>
      <c r="BN59" s="434"/>
      <c r="BO59" s="434"/>
      <c r="BP59" s="434"/>
      <c r="BQ59" s="434"/>
      <c r="BR59" s="434"/>
      <c r="BS59" s="434"/>
      <c r="BT59" s="434"/>
    </row>
    <row r="60" spans="1:71" ht="21.75" customHeight="1">
      <c r="A60" s="2"/>
      <c r="B60" s="2"/>
      <c r="C60" s="2"/>
      <c r="D60" s="2"/>
      <c r="E60" s="2"/>
      <c r="F60" s="2"/>
      <c r="G60" s="2"/>
      <c r="AS60" s="538" t="s">
        <v>65</v>
      </c>
      <c r="AT60" s="538"/>
      <c r="AU60" s="538"/>
      <c r="AV60" s="538"/>
      <c r="AW60" s="538"/>
      <c r="AX60" s="538"/>
      <c r="AY60" s="538"/>
      <c r="AZ60" s="538"/>
      <c r="BA60" s="538"/>
      <c r="BB60" s="538"/>
      <c r="BC60" s="538"/>
      <c r="BD60" s="538"/>
      <c r="BE60" s="538"/>
      <c r="BF60" s="538"/>
      <c r="BG60" s="538"/>
      <c r="BH60" s="538"/>
      <c r="BI60" s="538"/>
      <c r="BJ60" s="538"/>
      <c r="BK60" s="538"/>
      <c r="BL60" s="538"/>
      <c r="BM60" s="538"/>
      <c r="BN60" s="538"/>
      <c r="BO60" s="538"/>
      <c r="BP60" s="538"/>
      <c r="BQ60" s="434"/>
      <c r="BR60" s="434"/>
      <c r="BS60" s="434"/>
    </row>
    <row r="61" spans="1:71" ht="21.75" customHeight="1">
      <c r="A61" s="2"/>
      <c r="B61" s="2"/>
      <c r="C61" s="2"/>
      <c r="D61" s="2"/>
      <c r="E61" s="2"/>
      <c r="F61" s="2"/>
      <c r="G61" s="2"/>
      <c r="AS61" s="538" t="s">
        <v>66</v>
      </c>
      <c r="AT61" s="538"/>
      <c r="AU61" s="538"/>
      <c r="AV61" s="538"/>
      <c r="AW61" s="538"/>
      <c r="AX61" s="538"/>
      <c r="AY61" s="538"/>
      <c r="AZ61" s="538"/>
      <c r="BA61" s="538"/>
      <c r="BB61" s="538"/>
      <c r="BC61" s="538"/>
      <c r="BD61" s="538"/>
      <c r="BE61" s="538"/>
      <c r="BF61" s="538"/>
      <c r="BG61" s="538"/>
      <c r="BH61" s="538"/>
      <c r="BI61" s="538"/>
      <c r="BJ61" s="538"/>
      <c r="BK61" s="538"/>
      <c r="BL61" s="538"/>
      <c r="BM61" s="538"/>
      <c r="BN61" s="538"/>
      <c r="BO61" s="538"/>
      <c r="BP61" s="538"/>
      <c r="BQ61" s="434"/>
      <c r="BR61" s="434"/>
      <c r="BS61" s="434"/>
    </row>
    <row r="62" spans="1:68" ht="21.75" customHeight="1">
      <c r="A62" s="2"/>
      <c r="B62" s="2"/>
      <c r="C62" s="2"/>
      <c r="D62" s="2"/>
      <c r="E62" s="2"/>
      <c r="F62" s="2"/>
      <c r="G62" s="2"/>
      <c r="AS62" s="539"/>
      <c r="AT62" s="539"/>
      <c r="AU62" s="539"/>
      <c r="AV62" s="539"/>
      <c r="AW62" s="539"/>
      <c r="AX62" s="539"/>
      <c r="AY62" s="539"/>
      <c r="AZ62" s="539"/>
      <c r="BA62" s="539"/>
      <c r="BB62" s="539"/>
      <c r="BC62" s="539"/>
      <c r="BD62" s="539"/>
      <c r="BE62" s="539"/>
      <c r="BF62" s="539"/>
      <c r="BG62" s="539"/>
      <c r="BH62" s="539"/>
      <c r="BI62" s="539"/>
      <c r="BJ62" s="539"/>
      <c r="BK62" s="539"/>
      <c r="BL62" s="539"/>
      <c r="BM62" s="539"/>
      <c r="BN62" s="539"/>
      <c r="BO62" s="539"/>
      <c r="BP62" s="539"/>
    </row>
    <row r="63" spans="1:7" ht="21.75" customHeight="1">
      <c r="A63" s="2"/>
      <c r="B63" s="2"/>
      <c r="C63" s="2"/>
      <c r="D63" s="2"/>
      <c r="E63" s="2"/>
      <c r="F63" s="2"/>
      <c r="G63" s="2"/>
    </row>
    <row r="64" spans="1:7" ht="21.75" customHeight="1">
      <c r="A64" s="2"/>
      <c r="B64" s="2"/>
      <c r="C64" s="2"/>
      <c r="D64" s="2"/>
      <c r="E64" s="2"/>
      <c r="F64" s="2"/>
      <c r="G64" s="2"/>
    </row>
    <row r="65" spans="1:7" ht="21.75" customHeight="1">
      <c r="A65" s="2"/>
      <c r="B65" s="2"/>
      <c r="C65" s="2"/>
      <c r="D65" s="2"/>
      <c r="E65" s="2"/>
      <c r="F65" s="2"/>
      <c r="G65" s="2"/>
    </row>
    <row r="66" spans="1:34" ht="21.75" customHeight="1">
      <c r="A66" s="2"/>
      <c r="B66" s="2"/>
      <c r="C66" s="2"/>
      <c r="D66" s="2"/>
      <c r="E66" s="2"/>
      <c r="F66" s="2"/>
      <c r="G66" s="2"/>
      <c r="H66" s="237">
        <v>471</v>
      </c>
      <c r="I66" s="237">
        <v>157</v>
      </c>
      <c r="J66" s="237">
        <v>386</v>
      </c>
      <c r="K66" s="237">
        <v>190</v>
      </c>
      <c r="L66" s="237">
        <v>104</v>
      </c>
      <c r="AE66" s="237">
        <v>208</v>
      </c>
      <c r="AH66" s="237">
        <v>106</v>
      </c>
    </row>
    <row r="67" spans="8:34" ht="21.75" customHeight="1">
      <c r="H67" s="237">
        <v>471</v>
      </c>
      <c r="I67" s="237">
        <v>157</v>
      </c>
      <c r="J67" s="237">
        <v>314</v>
      </c>
      <c r="K67" s="237">
        <v>190</v>
      </c>
      <c r="L67" s="237">
        <v>104</v>
      </c>
      <c r="AE67" s="237">
        <v>208</v>
      </c>
      <c r="AH67" s="237">
        <v>106</v>
      </c>
    </row>
    <row r="68" ht="25.5">
      <c r="J68" s="237">
        <v>36</v>
      </c>
    </row>
    <row r="70" spans="3:5" ht="25.5">
      <c r="C70" t="s">
        <v>104</v>
      </c>
      <c r="E70">
        <v>27</v>
      </c>
    </row>
    <row r="76" ht="11.25" customHeight="1"/>
    <row r="77" ht="12.75" customHeight="1"/>
    <row r="79" spans="19:22" ht="25.5">
      <c r="S79" s="237">
        <v>14</v>
      </c>
      <c r="V79" s="237">
        <v>15</v>
      </c>
    </row>
    <row r="81" ht="25.5">
      <c r="AH81" s="237">
        <v>6</v>
      </c>
    </row>
    <row r="82" ht="25.5">
      <c r="S82" s="237">
        <v>1</v>
      </c>
    </row>
  </sheetData>
  <sheetProtection/>
  <mergeCells count="31">
    <mergeCell ref="AS56:BS56"/>
    <mergeCell ref="Q25:BA25"/>
    <mergeCell ref="Q28:BJ28"/>
    <mergeCell ref="AS55:BS55"/>
    <mergeCell ref="Q24:BA24"/>
    <mergeCell ref="Q29:BA29"/>
    <mergeCell ref="Q27:BA27"/>
    <mergeCell ref="BB22:BK22"/>
    <mergeCell ref="Q35:BA35"/>
    <mergeCell ref="BB36:BK36"/>
    <mergeCell ref="AP8:BU8"/>
    <mergeCell ref="AP9:BU9"/>
    <mergeCell ref="E9:AE9"/>
    <mergeCell ref="E8:AE8"/>
    <mergeCell ref="E5:V5"/>
    <mergeCell ref="E7:AE7"/>
    <mergeCell ref="E6:AE6"/>
    <mergeCell ref="C19:C20"/>
    <mergeCell ref="E19:E20"/>
    <mergeCell ref="C12:C14"/>
    <mergeCell ref="F12:F14"/>
    <mergeCell ref="AS57:BS57"/>
    <mergeCell ref="Q32:BA32"/>
    <mergeCell ref="Q33:BA33"/>
    <mergeCell ref="Q30:BA30"/>
    <mergeCell ref="Q31:BA31"/>
    <mergeCell ref="AP4:BU4"/>
    <mergeCell ref="AK5:BU5"/>
    <mergeCell ref="AP6:BU6"/>
    <mergeCell ref="AP7:BU7"/>
    <mergeCell ref="E4:V4"/>
  </mergeCells>
  <printOptions/>
  <pageMargins left="0.7875" right="0.22013888888888888" top="0.39375" bottom="0.19652777777777777" header="0.5118055555555555" footer="0.5118055555555555"/>
  <pageSetup horizontalDpi="300" verticalDpi="300" orientation="portrait" paperSize="9" scale="44" r:id="rId1"/>
  <colBreaks count="1" manualBreakCount="1">
    <brk id="74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5:K37"/>
  <sheetViews>
    <sheetView zoomScale="50" zoomScaleNormal="50" zoomScaleSheetLayoutView="50" zoomScalePageLayoutView="0" workbookViewId="0" topLeftCell="A1">
      <selection activeCell="E21" sqref="E21"/>
    </sheetView>
  </sheetViews>
  <sheetFormatPr defaultColWidth="9.00390625" defaultRowHeight="12.75"/>
  <cols>
    <col min="1" max="2" width="15.75390625" style="237" customWidth="1"/>
    <col min="3" max="3" width="37.625" style="237" customWidth="1"/>
    <col min="4" max="4" width="20.625" style="237" customWidth="1"/>
    <col min="5" max="6" width="30.875" style="237" customWidth="1"/>
    <col min="7" max="7" width="31.375" style="237" customWidth="1"/>
    <col min="8" max="8" width="30.25390625" style="237" customWidth="1"/>
    <col min="9" max="9" width="30.875" style="237" customWidth="1"/>
    <col min="10" max="10" width="32.25390625" style="237" customWidth="1"/>
    <col min="11" max="12" width="15.75390625" style="237" customWidth="1"/>
  </cols>
  <sheetData>
    <row r="1" ht="21.75" customHeight="1"/>
    <row r="2" ht="21.75" customHeight="1"/>
    <row r="3" ht="21.75" customHeight="1"/>
    <row r="4" ht="21.75" customHeight="1"/>
    <row r="5" spans="2:11" ht="21.75" customHeight="1">
      <c r="B5" s="1298" t="s">
        <v>52</v>
      </c>
      <c r="C5" s="1298"/>
      <c r="D5" s="1298"/>
      <c r="E5" s="1298"/>
      <c r="F5" s="1298"/>
      <c r="G5" s="1298"/>
      <c r="H5" s="1298"/>
      <c r="I5" s="1298"/>
      <c r="J5" s="1298"/>
      <c r="K5" s="1298"/>
    </row>
    <row r="6" ht="21.75" customHeight="1"/>
    <row r="7" spans="2:10" ht="21.75" customHeight="1">
      <c r="B7" s="238" t="s">
        <v>53</v>
      </c>
      <c r="C7" s="1299" t="s">
        <v>260</v>
      </c>
      <c r="D7" s="1299" t="s">
        <v>28</v>
      </c>
      <c r="E7" s="1300" t="s">
        <v>54</v>
      </c>
      <c r="F7" s="1300"/>
      <c r="G7" s="1299" t="s">
        <v>55</v>
      </c>
      <c r="H7" s="1299" t="s">
        <v>56</v>
      </c>
      <c r="I7" s="1300" t="s">
        <v>57</v>
      </c>
      <c r="J7" s="1301" t="s">
        <v>58</v>
      </c>
    </row>
    <row r="8" spans="2:10" ht="108.75" customHeight="1">
      <c r="B8" s="239"/>
      <c r="C8" s="1299"/>
      <c r="D8" s="1299"/>
      <c r="E8" s="240" t="s">
        <v>2</v>
      </c>
      <c r="F8" s="241" t="s">
        <v>51</v>
      </c>
      <c r="G8" s="1299"/>
      <c r="H8" s="1299"/>
      <c r="I8" s="1300"/>
      <c r="J8" s="1301"/>
    </row>
    <row r="9" spans="2:10" ht="21.75" customHeight="1">
      <c r="B9" s="242">
        <v>1</v>
      </c>
      <c r="C9" s="241">
        <v>2</v>
      </c>
      <c r="D9" s="241">
        <v>3</v>
      </c>
      <c r="E9" s="241">
        <v>4</v>
      </c>
      <c r="F9" s="241">
        <v>5</v>
      </c>
      <c r="G9" s="241">
        <v>6</v>
      </c>
      <c r="H9" s="241">
        <v>7</v>
      </c>
      <c r="I9" s="241">
        <v>8</v>
      </c>
      <c r="J9" s="243">
        <v>9</v>
      </c>
    </row>
    <row r="10" spans="2:10" ht="34.5" customHeight="1">
      <c r="B10" s="239" t="s">
        <v>67</v>
      </c>
      <c r="C10" s="241">
        <v>41</v>
      </c>
      <c r="D10" s="241">
        <v>0</v>
      </c>
      <c r="E10" s="241">
        <v>0</v>
      </c>
      <c r="F10" s="241">
        <v>0</v>
      </c>
      <c r="G10" s="241">
        <v>0</v>
      </c>
      <c r="H10" s="241">
        <v>0</v>
      </c>
      <c r="I10" s="241">
        <v>11</v>
      </c>
      <c r="J10" s="243">
        <f>C10+D10+E10+F10+G10+H10+I10</f>
        <v>52</v>
      </c>
    </row>
    <row r="11" spans="2:10" ht="34.5" customHeight="1">
      <c r="B11" s="239" t="s">
        <v>215</v>
      </c>
      <c r="C11" s="241">
        <v>38</v>
      </c>
      <c r="D11" s="241">
        <v>1</v>
      </c>
      <c r="E11" s="241">
        <v>2</v>
      </c>
      <c r="F11" s="241">
        <v>0</v>
      </c>
      <c r="G11" s="241">
        <v>0</v>
      </c>
      <c r="H11" s="241">
        <v>0</v>
      </c>
      <c r="I11" s="241">
        <v>11</v>
      </c>
      <c r="J11" s="243">
        <v>52</v>
      </c>
    </row>
    <row r="12" spans="2:10" ht="34.5" customHeight="1">
      <c r="B12" s="239" t="s">
        <v>69</v>
      </c>
      <c r="C12" s="241">
        <v>25</v>
      </c>
      <c r="D12" s="241">
        <v>8</v>
      </c>
      <c r="E12" s="241">
        <v>9</v>
      </c>
      <c r="F12" s="241">
        <v>0</v>
      </c>
      <c r="G12" s="241">
        <v>0</v>
      </c>
      <c r="H12" s="241">
        <v>0</v>
      </c>
      <c r="I12" s="241">
        <v>10</v>
      </c>
      <c r="J12" s="243">
        <f>C12+D12+E12+F12+G12+H12+I12</f>
        <v>52</v>
      </c>
    </row>
    <row r="13" spans="2:10" ht="34.5" customHeight="1">
      <c r="B13" s="1138" t="s">
        <v>151</v>
      </c>
      <c r="C13" s="1140">
        <v>23</v>
      </c>
      <c r="D13" s="1140">
        <v>5</v>
      </c>
      <c r="E13" s="1140">
        <v>3</v>
      </c>
      <c r="F13" s="1140">
        <v>4</v>
      </c>
      <c r="G13" s="1140">
        <v>0</v>
      </c>
      <c r="H13" s="1140">
        <v>6</v>
      </c>
      <c r="I13" s="1140">
        <v>2</v>
      </c>
      <c r="J13" s="1141">
        <f>C13+D13+E13+F13+G13+H13+I13</f>
        <v>43</v>
      </c>
    </row>
    <row r="14" spans="2:10" ht="34.5" customHeight="1">
      <c r="B14" s="1139" t="s">
        <v>59</v>
      </c>
      <c r="C14" s="1142">
        <f aca="true" t="shared" si="0" ref="C14:J14">C10+C11+C12+C13</f>
        <v>127</v>
      </c>
      <c r="D14" s="1142">
        <f t="shared" si="0"/>
        <v>14</v>
      </c>
      <c r="E14" s="1142">
        <f t="shared" si="0"/>
        <v>14</v>
      </c>
      <c r="F14" s="1142">
        <f t="shared" si="0"/>
        <v>4</v>
      </c>
      <c r="G14" s="1142">
        <f t="shared" si="0"/>
        <v>0</v>
      </c>
      <c r="H14" s="1142">
        <f t="shared" si="0"/>
        <v>6</v>
      </c>
      <c r="I14" s="1142">
        <f t="shared" si="0"/>
        <v>34</v>
      </c>
      <c r="J14" s="1147">
        <f t="shared" si="0"/>
        <v>199</v>
      </c>
    </row>
    <row r="15" ht="21.75" customHeight="1"/>
    <row r="16" spans="2:11" ht="21.75" customHeight="1">
      <c r="B16" s="539"/>
      <c r="C16" s="539"/>
      <c r="D16" s="539"/>
      <c r="E16" s="539"/>
      <c r="F16" s="539"/>
      <c r="G16" s="237" t="s">
        <v>221</v>
      </c>
      <c r="I16" s="237">
        <v>2952</v>
      </c>
      <c r="J16" s="539"/>
      <c r="K16" s="539"/>
    </row>
    <row r="17" spans="2:11" ht="21.75" customHeight="1">
      <c r="B17" s="539"/>
      <c r="C17" s="539"/>
      <c r="D17" s="539"/>
      <c r="E17" s="539"/>
      <c r="F17" s="539"/>
      <c r="G17" s="237" t="s">
        <v>115</v>
      </c>
      <c r="I17" s="237">
        <v>1296</v>
      </c>
      <c r="J17" s="539"/>
      <c r="K17" s="539"/>
    </row>
    <row r="18" spans="2:11" ht="21.75" customHeight="1">
      <c r="B18" s="539"/>
      <c r="C18" s="539"/>
      <c r="D18" s="539"/>
      <c r="E18" s="539"/>
      <c r="F18" s="539"/>
      <c r="G18" s="237" t="s">
        <v>222</v>
      </c>
      <c r="I18" s="1143">
        <f>SUM(I16:I17)</f>
        <v>4248</v>
      </c>
      <c r="J18" s="539"/>
      <c r="K18" s="539"/>
    </row>
    <row r="19" spans="2:11" ht="21.75" customHeight="1">
      <c r="B19" s="539"/>
      <c r="C19" s="539"/>
      <c r="D19" s="539"/>
      <c r="E19" s="539"/>
      <c r="F19" s="539"/>
      <c r="G19" s="237" t="s">
        <v>223</v>
      </c>
      <c r="H19" s="539"/>
      <c r="I19" s="237">
        <v>1476</v>
      </c>
      <c r="J19" s="539"/>
      <c r="K19" s="539"/>
    </row>
    <row r="20" spans="2:11" ht="21.75" customHeight="1">
      <c r="B20" s="237" t="s">
        <v>261</v>
      </c>
      <c r="E20" s="539"/>
      <c r="F20" s="539"/>
      <c r="G20" s="237" t="s">
        <v>117</v>
      </c>
      <c r="I20" s="244">
        <v>5724</v>
      </c>
      <c r="J20" s="539"/>
      <c r="K20" s="539"/>
    </row>
    <row r="21" spans="2:11" ht="21.75" customHeight="1">
      <c r="B21" s="237" t="s">
        <v>262</v>
      </c>
      <c r="D21" s="237">
        <v>4572</v>
      </c>
      <c r="E21" s="539"/>
      <c r="F21" s="539"/>
      <c r="G21" s="237" t="s">
        <v>121</v>
      </c>
      <c r="I21" s="237">
        <v>216</v>
      </c>
      <c r="J21" s="539"/>
      <c r="K21" s="539"/>
    </row>
    <row r="22" spans="2:11" ht="21.75" customHeight="1">
      <c r="B22" s="237" t="s">
        <v>116</v>
      </c>
      <c r="D22" s="237">
        <v>0</v>
      </c>
      <c r="E22" s="539"/>
      <c r="F22" s="539"/>
      <c r="G22" s="237" t="s">
        <v>224</v>
      </c>
      <c r="I22" s="244">
        <v>5940</v>
      </c>
      <c r="J22" s="539"/>
      <c r="K22" s="539"/>
    </row>
    <row r="23" spans="2:11" ht="21.75" customHeight="1">
      <c r="B23" s="237" t="s">
        <v>219</v>
      </c>
      <c r="D23" s="237">
        <v>504</v>
      </c>
      <c r="E23" s="539"/>
      <c r="F23" s="539"/>
      <c r="G23" s="539"/>
      <c r="H23" s="539"/>
      <c r="I23" s="539"/>
      <c r="J23" s="539"/>
      <c r="K23" s="543"/>
    </row>
    <row r="24" spans="2:11" ht="21.75" customHeight="1">
      <c r="B24" s="237" t="s">
        <v>118</v>
      </c>
      <c r="D24" s="237">
        <v>0</v>
      </c>
      <c r="E24" s="539"/>
      <c r="F24" s="539"/>
      <c r="G24" s="539"/>
      <c r="H24" s="539"/>
      <c r="I24" s="539"/>
      <c r="J24" s="539"/>
      <c r="K24" s="539"/>
    </row>
    <row r="25" spans="2:11" ht="21.75" customHeight="1">
      <c r="B25" s="237" t="s">
        <v>219</v>
      </c>
      <c r="D25" s="237">
        <v>504</v>
      </c>
      <c r="E25" s="543">
        <v>5580</v>
      </c>
      <c r="F25" s="539" t="s">
        <v>147</v>
      </c>
      <c r="G25" s="539"/>
      <c r="H25" s="539"/>
      <c r="I25" s="539"/>
      <c r="J25" s="539"/>
      <c r="K25" s="539"/>
    </row>
    <row r="26" spans="2:11" ht="21.75" customHeight="1">
      <c r="B26" s="237" t="s">
        <v>119</v>
      </c>
      <c r="D26" s="237">
        <v>0</v>
      </c>
      <c r="E26" s="539"/>
      <c r="F26" s="539"/>
      <c r="G26" s="539"/>
      <c r="H26" s="539"/>
      <c r="I26" s="539"/>
      <c r="J26" s="539"/>
      <c r="K26" s="539"/>
    </row>
    <row r="27" spans="2:11" ht="21.75" customHeight="1">
      <c r="B27" s="237" t="s">
        <v>120</v>
      </c>
      <c r="D27" s="237">
        <v>144</v>
      </c>
      <c r="E27" s="539"/>
      <c r="F27" s="539"/>
      <c r="G27" s="539"/>
      <c r="H27" s="539"/>
      <c r="I27" s="543"/>
      <c r="J27" s="539"/>
      <c r="K27" s="539"/>
    </row>
    <row r="28" spans="2:11" ht="21.75" customHeight="1">
      <c r="B28" s="237" t="s">
        <v>121</v>
      </c>
      <c r="D28" s="237">
        <v>0</v>
      </c>
      <c r="E28" s="539"/>
      <c r="F28" s="539"/>
      <c r="G28" s="539"/>
      <c r="H28" s="539"/>
      <c r="I28" s="539"/>
      <c r="J28" s="539"/>
      <c r="K28" s="539"/>
    </row>
    <row r="29" spans="2:11" ht="21.75" customHeight="1">
      <c r="B29" s="237" t="s">
        <v>122</v>
      </c>
      <c r="D29" s="237">
        <v>216</v>
      </c>
      <c r="E29" s="539"/>
      <c r="F29" s="539"/>
      <c r="G29" s="539"/>
      <c r="H29" s="539"/>
      <c r="I29" s="539"/>
      <c r="J29" s="539"/>
      <c r="K29" s="539"/>
    </row>
    <row r="30" spans="2:11" ht="21.75" customHeight="1">
      <c r="B30" s="237" t="s">
        <v>123</v>
      </c>
      <c r="D30" s="237">
        <v>0</v>
      </c>
      <c r="E30" s="539"/>
      <c r="F30" s="539"/>
      <c r="G30" s="539"/>
      <c r="H30" s="539"/>
      <c r="I30" s="539"/>
      <c r="J30" s="539"/>
      <c r="K30" s="539"/>
    </row>
    <row r="31" spans="2:11" ht="21.75" customHeight="1">
      <c r="B31" s="237" t="s">
        <v>225</v>
      </c>
      <c r="D31" s="237">
        <v>0</v>
      </c>
      <c r="E31" s="539"/>
      <c r="F31" s="539"/>
      <c r="G31" s="237" t="s">
        <v>217</v>
      </c>
      <c r="I31" s="237">
        <v>4464</v>
      </c>
      <c r="J31" s="539"/>
      <c r="K31" s="539"/>
    </row>
    <row r="32" spans="2:11" ht="21.75" customHeight="1">
      <c r="B32" s="1143" t="s">
        <v>220</v>
      </c>
      <c r="C32" s="1143"/>
      <c r="D32" s="1143">
        <f>SUM(D21:D31)</f>
        <v>5940</v>
      </c>
      <c r="E32" s="539"/>
      <c r="F32" s="539"/>
      <c r="G32" s="237" t="s">
        <v>216</v>
      </c>
      <c r="I32" s="237">
        <v>1476</v>
      </c>
      <c r="J32" s="539"/>
      <c r="K32" s="539"/>
    </row>
    <row r="33" spans="2:11" ht="21.75" customHeight="1">
      <c r="B33" s="539"/>
      <c r="C33" s="539"/>
      <c r="D33" s="539"/>
      <c r="E33" s="539"/>
      <c r="F33" s="539"/>
      <c r="I33" s="244">
        <v>5940</v>
      </c>
      <c r="J33" s="539"/>
      <c r="K33" s="539"/>
    </row>
    <row r="34" spans="2:11" ht="21.75" customHeight="1">
      <c r="B34" s="539"/>
      <c r="C34" s="539"/>
      <c r="D34" s="539"/>
      <c r="E34" s="539"/>
      <c r="F34" s="539"/>
      <c r="J34" s="539"/>
      <c r="K34" s="539"/>
    </row>
    <row r="35" spans="2:11" ht="21.75" customHeight="1">
      <c r="B35" s="539"/>
      <c r="C35" s="539"/>
      <c r="D35" s="539"/>
      <c r="E35" s="539"/>
      <c r="F35" s="539"/>
      <c r="G35" s="237" t="s">
        <v>124</v>
      </c>
      <c r="I35" s="237">
        <v>5940</v>
      </c>
      <c r="J35" s="251" t="s">
        <v>218</v>
      </c>
      <c r="K35" s="539"/>
    </row>
    <row r="36" spans="2:11" ht="21.75" customHeight="1">
      <c r="B36" s="539"/>
      <c r="C36" s="539"/>
      <c r="D36" s="539"/>
      <c r="E36" s="539"/>
      <c r="F36" s="539"/>
      <c r="G36" s="237" t="s">
        <v>228</v>
      </c>
      <c r="J36" s="251" t="s">
        <v>226</v>
      </c>
      <c r="K36" s="539"/>
    </row>
    <row r="37" ht="21.75" customHeight="1">
      <c r="J37" s="1146" t="s">
        <v>227</v>
      </c>
    </row>
    <row r="38" ht="21.75" customHeight="1"/>
    <row r="39" ht="21.75" customHeight="1"/>
    <row r="40" ht="21.75" customHeight="1"/>
    <row r="41" ht="21.75" customHeight="1"/>
    <row r="50" ht="11.25" customHeight="1"/>
    <row r="51" ht="12.75" customHeight="1"/>
  </sheetData>
  <sheetProtection/>
  <mergeCells count="8">
    <mergeCell ref="B5:K5"/>
    <mergeCell ref="C7:C8"/>
    <mergeCell ref="D7:D8"/>
    <mergeCell ref="E7:F7"/>
    <mergeCell ref="G7:G8"/>
    <mergeCell ref="H7:H8"/>
    <mergeCell ref="I7:I8"/>
    <mergeCell ref="J7:J8"/>
  </mergeCells>
  <printOptions/>
  <pageMargins left="0.7874015748031497" right="0.2362204724409449" top="0.3937007874015748" bottom="0.1968503937007874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Зам. директора</cp:lastModifiedBy>
  <cp:lastPrinted>2023-05-30T10:54:56Z</cp:lastPrinted>
  <dcterms:created xsi:type="dcterms:W3CDTF">2011-05-31T09:41:24Z</dcterms:created>
  <dcterms:modified xsi:type="dcterms:W3CDTF">2023-09-05T07:57:03Z</dcterms:modified>
  <cp:category/>
  <cp:version/>
  <cp:contentType/>
  <cp:contentStatus/>
</cp:coreProperties>
</file>